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Lieferantenmanagement\Dokumente-VAs_etc\Group\"/>
    </mc:Choice>
  </mc:AlternateContent>
  <xr:revisionPtr revIDLastSave="0" documentId="8_{800C37B2-662F-47BD-8618-3346519B2285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Lieferantenselbstauskunft" sheetId="6" r:id="rId1"/>
  </sheets>
  <definedNames>
    <definedName name="_xlnm.Print_Area" localSheetId="0">Lieferantenselbstauskunft!$A$1:$E$79</definedName>
    <definedName name="_xlnm.Print_Titles" localSheetId="0">Lieferantenselbstauskunft!$1:$3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3" i="6" l="1"/>
  <c r="H72" i="6"/>
  <c r="H71" i="6"/>
  <c r="H74" i="6" s="1"/>
  <c r="H69" i="6"/>
  <c r="G69" i="6"/>
  <c r="F69" i="6"/>
  <c r="H68" i="6"/>
  <c r="G68" i="6"/>
  <c r="F68" i="6"/>
  <c r="H67" i="6"/>
  <c r="G67" i="6"/>
  <c r="F67" i="6"/>
  <c r="H66" i="6"/>
  <c r="G66" i="6"/>
  <c r="F66" i="6"/>
  <c r="H65" i="6"/>
  <c r="G65" i="6"/>
  <c r="F65" i="6"/>
  <c r="H64" i="6"/>
  <c r="G64" i="6"/>
  <c r="H63" i="6"/>
  <c r="H70" i="6" s="1"/>
  <c r="G63" i="6"/>
  <c r="F63" i="6"/>
  <c r="H61" i="6"/>
  <c r="G61" i="6"/>
  <c r="F61" i="6"/>
  <c r="H60" i="6"/>
  <c r="G60" i="6"/>
  <c r="F60" i="6"/>
  <c r="H59" i="6"/>
  <c r="H62" i="6" s="1"/>
  <c r="G59" i="6"/>
  <c r="F59" i="6"/>
  <c r="H57" i="6"/>
  <c r="G57" i="6"/>
  <c r="F57" i="6"/>
  <c r="H56" i="6"/>
  <c r="G56" i="6"/>
  <c r="F56" i="6"/>
  <c r="H55" i="6"/>
  <c r="G55" i="6"/>
  <c r="F55" i="6"/>
  <c r="H54" i="6"/>
  <c r="G54" i="6"/>
  <c r="F54" i="6"/>
  <c r="H53" i="6"/>
  <c r="G53" i="6"/>
  <c r="F53" i="6"/>
  <c r="H52" i="6"/>
  <c r="H58" i="6" s="1"/>
  <c r="G52" i="6"/>
  <c r="F52" i="6"/>
  <c r="H50" i="6"/>
  <c r="G50" i="6"/>
  <c r="F50" i="6"/>
  <c r="H49" i="6"/>
  <c r="G49" i="6"/>
  <c r="F49" i="6"/>
  <c r="H48" i="6"/>
  <c r="G48" i="6"/>
  <c r="F48" i="6"/>
  <c r="H47" i="6"/>
  <c r="H51" i="6" s="1"/>
  <c r="G47" i="6"/>
  <c r="F47" i="6"/>
  <c r="H45" i="6"/>
  <c r="G45" i="6"/>
  <c r="F45" i="6"/>
  <c r="H44" i="6"/>
  <c r="G44" i="6"/>
  <c r="F44" i="6"/>
  <c r="H43" i="6"/>
  <c r="G43" i="6"/>
  <c r="F43" i="6"/>
  <c r="H42" i="6"/>
  <c r="H46" i="6" s="1"/>
  <c r="G42" i="6"/>
  <c r="F42" i="6"/>
  <c r="H40" i="6"/>
  <c r="G40" i="6"/>
  <c r="F40" i="6"/>
  <c r="H39" i="6"/>
  <c r="G39" i="6"/>
  <c r="F39" i="6"/>
  <c r="H38" i="6"/>
  <c r="H41" i="6" s="1"/>
  <c r="G38" i="6"/>
  <c r="F38" i="6"/>
  <c r="G36" i="6"/>
  <c r="F36" i="6"/>
  <c r="H35" i="6"/>
  <c r="G35" i="6"/>
  <c r="F35" i="6"/>
  <c r="H34" i="6"/>
  <c r="G34" i="6"/>
  <c r="F34" i="6"/>
  <c r="H33" i="6"/>
  <c r="G33" i="6"/>
  <c r="F33" i="6"/>
  <c r="F72" i="6" s="1"/>
  <c r="H32" i="6"/>
  <c r="G32" i="6"/>
  <c r="H31" i="6"/>
  <c r="G31" i="6"/>
  <c r="H30" i="6"/>
  <c r="H37" i="6" s="1"/>
  <c r="G30" i="6"/>
  <c r="G72" i="6" s="1"/>
  <c r="G73" i="6" s="1"/>
  <c r="F74" i="6" s="1"/>
  <c r="H28" i="6"/>
  <c r="H27" i="6"/>
  <c r="H26" i="6"/>
  <c r="H25" i="6"/>
  <c r="H29" i="6" s="1"/>
  <c r="H24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21" i="6" s="1"/>
  <c r="A79" i="6" s="1"/>
  <c r="A3" i="6"/>
</calcChain>
</file>

<file path=xl/sharedStrings.xml><?xml version="1.0" encoding="utf-8"?>
<sst xmlns="http://schemas.openxmlformats.org/spreadsheetml/2006/main" count="167" uniqueCount="144">
  <si>
    <t>Nr.</t>
  </si>
  <si>
    <r>
      <rPr>
        <sz val="9"/>
        <rFont val="Arial"/>
        <family val="2"/>
      </rPr>
      <t>indirekte Materialien besonderer Teil Dienstleistungen, Reinigungen, Personalleasing</t>
    </r>
    <r>
      <rPr>
        <sz val="8"/>
        <rFont val="Arial"/>
        <family val="2"/>
      </rPr>
      <t xml:space="preserve">
indirect materials special section services, cleaning, staff-leasing</t>
    </r>
  </si>
  <si>
    <t>Prüf-summe</t>
  </si>
  <si>
    <r>
      <rPr>
        <b/>
        <sz val="12"/>
        <rFont val="Arial"/>
        <family val="2"/>
      </rPr>
      <t>Unternehmensdaten</t>
    </r>
    <r>
      <rPr>
        <b/>
        <sz val="10"/>
        <rFont val="Arial"/>
        <family val="2"/>
      </rPr>
      <t xml:space="preserve"> / Company data</t>
    </r>
  </si>
  <si>
    <t>Kommentar / Opinion</t>
  </si>
  <si>
    <t>1.1</t>
  </si>
  <si>
    <t>1.2</t>
  </si>
  <si>
    <t>1.3</t>
  </si>
  <si>
    <t>1.4</t>
  </si>
  <si>
    <r>
      <t xml:space="preserve">Homepage / </t>
    </r>
    <r>
      <rPr>
        <sz val="8"/>
        <rFont val="Arial"/>
        <family val="2"/>
      </rPr>
      <t>Homepage</t>
    </r>
  </si>
  <si>
    <t>1.5</t>
  </si>
  <si>
    <t>1.6</t>
  </si>
  <si>
    <r>
      <t xml:space="preserve">Geschäftsform (AG, KG usw.)                                
</t>
    </r>
    <r>
      <rPr>
        <sz val="8"/>
        <rFont val="Arial"/>
        <family val="2"/>
      </rPr>
      <t>Legal form (public limited company, limited partnership etc.)</t>
    </r>
  </si>
  <si>
    <t>1.7</t>
  </si>
  <si>
    <t>1.8</t>
  </si>
  <si>
    <t>1.9</t>
  </si>
  <si>
    <r>
      <t xml:space="preserve">Jahresumsatz der letzten 3 Jahre
</t>
    </r>
    <r>
      <rPr>
        <sz val="8"/>
        <rFont val="Arial"/>
        <family val="2"/>
      </rPr>
      <t>Annual turnover of last 3 years</t>
    </r>
  </si>
  <si>
    <t>1.10</t>
  </si>
  <si>
    <t>1.11</t>
  </si>
  <si>
    <t>1.12</t>
  </si>
  <si>
    <r>
      <t xml:space="preserve">Eigenkapitalquote der letzten 3 Jahre
</t>
    </r>
    <r>
      <rPr>
        <sz val="8"/>
        <rFont val="Arial"/>
        <family val="2"/>
      </rPr>
      <t>Equity ratio of last 3 years</t>
    </r>
  </si>
  <si>
    <t>1.13</t>
  </si>
  <si>
    <r>
      <t xml:space="preserve">Name der Betriebshaftpflichtversicherung
</t>
    </r>
    <r>
      <rPr>
        <sz val="8"/>
        <rFont val="Arial"/>
        <family val="2"/>
      </rPr>
      <t>Name of employer's liability insurance</t>
    </r>
  </si>
  <si>
    <t>1.14</t>
  </si>
  <si>
    <r>
      <t xml:space="preserve">Deckungssumme bei Sach-/Vermögensschäden
</t>
    </r>
    <r>
      <rPr>
        <sz val="8"/>
        <rFont val="Arial"/>
        <family val="2"/>
      </rPr>
      <t>Limit of liability for material or pecuniary damage</t>
    </r>
  </si>
  <si>
    <t>1.15</t>
  </si>
  <si>
    <r>
      <t xml:space="preserve">Deckungssumme bei Personenschäden
</t>
    </r>
    <r>
      <rPr>
        <sz val="8"/>
        <rFont val="Arial"/>
        <family val="2"/>
      </rPr>
      <t>Limit of liability for personal damage</t>
    </r>
  </si>
  <si>
    <r>
      <rPr>
        <b/>
        <sz val="12"/>
        <rFont val="Arial"/>
        <family val="2"/>
      </rPr>
      <t>Ansprechpartner</t>
    </r>
    <r>
      <rPr>
        <b/>
        <sz val="10"/>
        <rFont val="Arial"/>
        <family val="2"/>
      </rPr>
      <t xml:space="preserve"> / Contact</t>
    </r>
  </si>
  <si>
    <t>2.1</t>
  </si>
  <si>
    <r>
      <t xml:space="preserve">Geschäftsleitung </t>
    </r>
    <r>
      <rPr>
        <sz val="9"/>
        <rFont val="Arial"/>
        <family val="2"/>
      </rPr>
      <t>(Name, Tel., Fax, E-Mail)</t>
    </r>
    <r>
      <rPr>
        <sz val="10"/>
        <rFont val="Arial"/>
        <family val="2"/>
      </rPr>
      <t xml:space="preserve"> 
</t>
    </r>
    <r>
      <rPr>
        <sz val="8"/>
        <rFont val="Arial"/>
        <family val="2"/>
      </rPr>
      <t>Management (name, telephone, fax, e-mail)</t>
    </r>
  </si>
  <si>
    <t>2.2</t>
  </si>
  <si>
    <r>
      <rPr>
        <b/>
        <sz val="12"/>
        <rFont val="Arial"/>
        <family val="2"/>
      </rPr>
      <t>Unternehmensangaben</t>
    </r>
    <r>
      <rPr>
        <b/>
        <sz val="10"/>
        <rFont val="Arial"/>
        <family val="2"/>
      </rPr>
      <t xml:space="preserve"> / Company information</t>
    </r>
  </si>
  <si>
    <t>3.1</t>
  </si>
  <si>
    <r>
      <t xml:space="preserve">Gehören Sie einem Konzern an? (Name, Anteil in Prozent)  
</t>
    </r>
    <r>
      <rPr>
        <sz val="8"/>
        <rFont val="Arial"/>
        <family val="2"/>
      </rPr>
      <t>Do you belong to a group? (name, stake in per cent)</t>
    </r>
  </si>
  <si>
    <t>3.2</t>
  </si>
  <si>
    <r>
      <t xml:space="preserve">Verwaltungssitz Konzern (Adresse)
</t>
    </r>
    <r>
      <rPr>
        <sz val="8"/>
        <rFont val="Arial"/>
        <family val="2"/>
      </rPr>
      <t>Head office (address)</t>
    </r>
  </si>
  <si>
    <t>3.3</t>
  </si>
  <si>
    <r>
      <t xml:space="preserve">Name der zuständigen Berufsgenossenschaft
</t>
    </r>
    <r>
      <rPr>
        <sz val="8"/>
        <rFont val="Arial"/>
        <family val="2"/>
      </rPr>
      <t>Name of responsible employer's liability insurance association</t>
    </r>
  </si>
  <si>
    <t>3.4</t>
  </si>
  <si>
    <r>
      <t xml:space="preserve">Name des zuständigen Tarifverbandes
</t>
    </r>
    <r>
      <rPr>
        <sz val="8"/>
        <rFont val="Arial"/>
        <family val="2"/>
      </rPr>
      <t>Name of responsible collective bargaining association</t>
    </r>
  </si>
  <si>
    <t>max.
Punkte</t>
  </si>
  <si>
    <t>Punkte</t>
  </si>
  <si>
    <r>
      <rPr>
        <b/>
        <sz val="12"/>
        <rFont val="Arial"/>
        <family val="2"/>
      </rPr>
      <t>QM &amp;  Zertifizierung (bitte die Zertifikate anbei legen!)</t>
    </r>
    <r>
      <rPr>
        <b/>
        <sz val="10"/>
        <rFont val="Arial"/>
        <family val="2"/>
      </rPr>
      <t xml:space="preserve"> /                                
Quality Management/ Certification (please enclose the certificates!)</t>
    </r>
  </si>
  <si>
    <t>ja/yes</t>
  </si>
  <si>
    <t>nein/no</t>
  </si>
  <si>
    <t>4.1</t>
  </si>
  <si>
    <r>
      <t xml:space="preserve">Zertifizierung nach ISO 9001
</t>
    </r>
    <r>
      <rPr>
        <sz val="8"/>
        <rFont val="Arial"/>
        <family val="2"/>
      </rPr>
      <t>Certification by ISO 9001</t>
    </r>
  </si>
  <si>
    <t>4.2</t>
  </si>
  <si>
    <t>4.3</t>
  </si>
  <si>
    <t>4.4</t>
  </si>
  <si>
    <t>4.5</t>
  </si>
  <si>
    <r>
      <t xml:space="preserve">Unternehmerische Gesellschaftsverantwortung (z.B. SA 8000, 26000, BSCI oder Sedex/Smeta) / Ergebnis
</t>
    </r>
    <r>
      <rPr>
        <sz val="8"/>
        <rFont val="Arial"/>
        <family val="2"/>
      </rPr>
      <t>Corporate Social Responsibility (e.g. by SA 8000, 26000, BSCI or Sedex/Smeta) / Result</t>
    </r>
  </si>
  <si>
    <t>4.6</t>
  </si>
  <si>
    <r>
      <t xml:space="preserve">Sonstiges System (welches?) / Ergebnis
</t>
    </r>
    <r>
      <rPr>
        <sz val="8"/>
        <rFont val="Arial"/>
        <family val="2"/>
      </rPr>
      <t>Other System (which one?) / Result</t>
    </r>
  </si>
  <si>
    <r>
      <t>Reklamationsmanagement</t>
    </r>
    <r>
      <rPr>
        <b/>
        <sz val="10"/>
        <rFont val="Arial"/>
        <family val="2"/>
      </rPr>
      <t xml:space="preserve"> / 
Complaints management</t>
    </r>
  </si>
  <si>
    <t>5.1</t>
  </si>
  <si>
    <r>
      <t xml:space="preserve">Ist ein dokumentiertes Verfahren zum Reklamationsmanagement festgelegt?
</t>
    </r>
    <r>
      <rPr>
        <b/>
        <sz val="8"/>
        <rFont val="Arial"/>
        <family val="2"/>
      </rPr>
      <t>Has a documented process for complaints management been determined?</t>
    </r>
  </si>
  <si>
    <t>5.2</t>
  </si>
  <si>
    <r>
      <t xml:space="preserve">Werden die Reklamationen regelmäßig ausgewertet?
</t>
    </r>
    <r>
      <rPr>
        <sz val="8"/>
        <rFont val="Arial"/>
        <family val="2"/>
      </rPr>
      <t>Are complaints evaluated regularly?</t>
    </r>
  </si>
  <si>
    <t>5.3</t>
  </si>
  <si>
    <r>
      <t xml:space="preserve">Werden aufgrund von Reklamationen Verbesserungsmaßnahmen eingeleitet?
</t>
    </r>
    <r>
      <rPr>
        <sz val="8"/>
        <rFont val="Arial"/>
        <family val="2"/>
      </rPr>
      <t>Do you introduce improvements on the basis of complaints?</t>
    </r>
  </si>
  <si>
    <r>
      <rPr>
        <b/>
        <sz val="12"/>
        <rFont val="Arial"/>
        <family val="2"/>
      </rPr>
      <t>Schulungen</t>
    </r>
    <r>
      <rPr>
        <b/>
        <sz val="10"/>
        <rFont val="Arial"/>
        <family val="2"/>
      </rPr>
      <t xml:space="preserve"> / 
Training</t>
    </r>
  </si>
  <si>
    <t>6.1</t>
  </si>
  <si>
    <r>
      <t xml:space="preserve">Besuchen nachweislich alle betroffenen Mitarbeiter jährlich eine Sicherheitsschulung (Arbeitsschutz/Gefahrstoffe)?
</t>
    </r>
    <r>
      <rPr>
        <sz val="8"/>
        <rFont val="Arial"/>
        <family val="2"/>
      </rPr>
      <t>Do all employees concerned verifiably take part in annual safety trainings (health and safety protection at workplace/ hazardous substances)?</t>
    </r>
  </si>
  <si>
    <t>6.2</t>
  </si>
  <si>
    <r>
      <t xml:space="preserve">Sind nachweislich alle Mitarbeiter, die die Hygienezonen betreten, nach § 43 des Infektionsschutzgesetzes unterwiesen?
</t>
    </r>
    <r>
      <rPr>
        <sz val="8"/>
        <rFont val="Arial"/>
        <family val="2"/>
      </rPr>
      <t xml:space="preserve">Are all employees who enter the hygiene zones verifiably instructed according  to § 43 IfSG (Infection Protection Act)? </t>
    </r>
  </si>
  <si>
    <r>
      <t xml:space="preserve">Werden die Mitarbeiter nachweislich in ihrem Aufgabengebiet unterwiesen/geschult? (z.B. Erwerb Schweißerlaubnisschein) 
</t>
    </r>
    <r>
      <rPr>
        <sz val="8"/>
        <rFont val="Arial"/>
        <family val="2"/>
      </rPr>
      <t>Do all employees verifiably attend instructions/trainings that are relevant for their assignment? (e.g. welding permit)</t>
    </r>
  </si>
  <si>
    <t>7.1</t>
  </si>
  <si>
    <t>7.2</t>
  </si>
  <si>
    <r>
      <rPr>
        <b/>
        <sz val="12"/>
        <rFont val="Arial"/>
        <family val="2"/>
      </rPr>
      <t xml:space="preserve">Umweltschutz / Arbeitsschutz </t>
    </r>
    <r>
      <rPr>
        <b/>
        <sz val="10"/>
        <rFont val="Arial"/>
        <family val="2"/>
      </rPr>
      <t>/
Environmental protection / Health and safety protection at the workplace</t>
    </r>
  </si>
  <si>
    <t>8.1</t>
  </si>
  <si>
    <r>
      <t xml:space="preserve">Haben Sie einen Umweltbeauftragten benannt?     
</t>
    </r>
    <r>
      <rPr>
        <sz val="8"/>
        <rFont val="Arial"/>
        <family val="2"/>
      </rPr>
      <t>Have you appointed an environmental officer?</t>
    </r>
  </si>
  <si>
    <t>8.2</t>
  </si>
  <si>
    <r>
      <t xml:space="preserve">Haben Sie eine Umweltpolitik formuliert?              
</t>
    </r>
    <r>
      <rPr>
        <sz val="8"/>
        <rFont val="Arial"/>
        <family val="2"/>
      </rPr>
      <t>Do you have an environmental policy?</t>
    </r>
  </si>
  <si>
    <t>8.3</t>
  </si>
  <si>
    <t>8.4</t>
  </si>
  <si>
    <r>
      <t xml:space="preserve">Haben Sie einen Sicherheitsbeauftragten oder eine Sicherheitsfachkraft benannt?
</t>
    </r>
    <r>
      <rPr>
        <sz val="8"/>
        <rFont val="Arial"/>
        <family val="2"/>
      </rPr>
      <t>Do you have appointed a safety advisor or a safety specialist?</t>
    </r>
  </si>
  <si>
    <t>8.5</t>
  </si>
  <si>
    <r>
      <t xml:space="preserve">Haben Sie Gefährdungsbeurteilungen gemäß Arbeitsschutzrecht, Betriebssicherheits-verordnung und Gefahrstoffverordnung durchgeführt?
</t>
    </r>
    <r>
      <rPr>
        <sz val="8"/>
        <rFont val="Arial"/>
        <family val="2"/>
      </rPr>
      <t>Did you carry out risk assessments according to labour protection law, ordinance on industrial safety and health and ordinance on hazardous substances?</t>
    </r>
  </si>
  <si>
    <t>8.6</t>
  </si>
  <si>
    <r>
      <t xml:space="preserve">Unternehmerische Gesellschaftsverantwortung /
</t>
    </r>
    <r>
      <rPr>
        <b/>
        <sz val="10"/>
        <rFont val="Arial"/>
        <family val="2"/>
      </rPr>
      <t xml:space="preserve">Corporate Social Responsibility </t>
    </r>
  </si>
  <si>
    <t>9.1</t>
  </si>
  <si>
    <r>
      <t xml:space="preserve">Gibt es in Ihrem Unternehmen Bemühungen um Menschenrechte zu achten? Welche?
</t>
    </r>
    <r>
      <rPr>
        <sz val="8"/>
        <rFont val="Arial"/>
        <family val="2"/>
      </rPr>
      <t>Does your company do efforts to respect for human rights? Which?</t>
    </r>
  </si>
  <si>
    <t>9.2</t>
  </si>
  <si>
    <r>
      <t xml:space="preserve">Gibt es in Ihrem Unternehmen Verhaltenscodizes zu Diskriminierung / Belästigung?
</t>
    </r>
    <r>
      <rPr>
        <sz val="8"/>
        <rFont val="Arial"/>
        <family val="2"/>
      </rPr>
      <t>Dohou have codes of conduct for discrimination / harassment in your company?</t>
    </r>
  </si>
  <si>
    <t>9.3</t>
  </si>
  <si>
    <r>
      <t xml:space="preserve">Haben Sie Vorschriften, die Kinderarbeit und Zwangsarbeit ausschließen?
</t>
    </r>
    <r>
      <rPr>
        <sz val="8"/>
        <rFont val="Arial"/>
        <family val="2"/>
      </rPr>
      <t>Do you have provisions that exclude child and forced labor?</t>
    </r>
  </si>
  <si>
    <r>
      <rPr>
        <b/>
        <sz val="12"/>
        <rFont val="Arial"/>
        <family val="2"/>
      </rPr>
      <t xml:space="preserve">Sonstiges </t>
    </r>
    <r>
      <rPr>
        <b/>
        <sz val="10"/>
        <rFont val="Arial"/>
        <family val="2"/>
      </rPr>
      <t>/ 
Other matters</t>
    </r>
  </si>
  <si>
    <t>10.1</t>
  </si>
  <si>
    <r>
      <t xml:space="preserve">Werden Ihre Mitarbeiter nach dem geltenden Tarifvertrag bezahlt?
</t>
    </r>
    <r>
      <rPr>
        <sz val="8"/>
        <rFont val="Arial"/>
        <family val="2"/>
      </rPr>
      <t>Are your employees paid according to the valid collective bargaining agreement?</t>
    </r>
  </si>
  <si>
    <t>10.2</t>
  </si>
  <si>
    <t>10.3</t>
  </si>
  <si>
    <r>
      <rPr>
        <b/>
        <sz val="12"/>
        <rFont val="Arial"/>
        <family val="2"/>
      </rPr>
      <t>Referenzen</t>
    </r>
    <r>
      <rPr>
        <b/>
        <sz val="10"/>
        <rFont val="Arial"/>
        <family val="2"/>
      </rPr>
      <t xml:space="preserve"> / References</t>
    </r>
  </si>
  <si>
    <t>11.1</t>
  </si>
  <si>
    <r>
      <t xml:space="preserve">Bisher wurde vorwiegend für folgende Industrien gearbeitet:
</t>
    </r>
    <r>
      <rPr>
        <sz val="8"/>
        <rFont val="Arial"/>
        <family val="2"/>
      </rPr>
      <t>So far been mainly worked for the following industries:</t>
    </r>
  </si>
  <si>
    <t>11.2</t>
  </si>
  <si>
    <r>
      <t xml:space="preserve">Allgemeine Referenzen (Unternehmen, Jahr):
</t>
    </r>
    <r>
      <rPr>
        <sz val="8"/>
        <rFont val="Arial"/>
        <family val="2"/>
      </rPr>
      <t xml:space="preserve">General references (company, year) </t>
    </r>
    <r>
      <rPr>
        <sz val="10"/>
        <rFont val="Arial"/>
        <family val="2"/>
      </rPr>
      <t>:</t>
    </r>
  </si>
  <si>
    <t>11.3</t>
  </si>
  <si>
    <r>
      <t xml:space="preserve">Besondere Referenzen aus der Lebensmittelindustrie (Unternehmen, Jahr):
</t>
    </r>
    <r>
      <rPr>
        <sz val="8"/>
        <rFont val="Arial"/>
        <family val="2"/>
      </rPr>
      <t>Specific references from the food industry (company, year):</t>
    </r>
  </si>
  <si>
    <r>
      <rPr>
        <b/>
        <sz val="9"/>
        <rFont val="Arial"/>
        <family val="2"/>
      </rPr>
      <t xml:space="preserve">Alle gemachten Angaben sind wahrheitsgemäß.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Arial"/>
        <family val="2"/>
      </rPr>
      <t xml:space="preserve">All details provided are truthful.
</t>
    </r>
    <r>
      <rPr>
        <b/>
        <sz val="7"/>
        <rFont val="Arial"/>
        <family val="2"/>
      </rPr>
      <t xml:space="preserve">
</t>
    </r>
    <r>
      <rPr>
        <b/>
        <sz val="9"/>
        <rFont val="Arial"/>
        <family val="2"/>
      </rPr>
      <t xml:space="preserve">Vertraulichkeitserklärung / </t>
    </r>
    <r>
      <rPr>
        <b/>
        <sz val="8"/>
        <rFont val="Arial"/>
        <family val="2"/>
      </rPr>
      <t>Confidentiality statement</t>
    </r>
    <r>
      <rPr>
        <b/>
        <sz val="9"/>
        <rFont val="Arial"/>
        <family val="2"/>
      </rPr>
      <t xml:space="preserve">:
Für laufende sowie zukünftige Ausschreibungen sichern wir die vertrauliche Behandlung der erhaltenen sowie noch zu erhaltenden Informationen zu. Die Weiterleitung der Informationen an Dritte ist ausgeschlossen.
</t>
    </r>
    <r>
      <rPr>
        <b/>
        <sz val="8"/>
        <rFont val="Arial"/>
        <family val="2"/>
      </rPr>
      <t>For current and future invitations to tender, we ensure the confidentiality of the obtained information and on information to be received. The information will not be forwarded to third parties.</t>
    </r>
    <r>
      <rPr>
        <b/>
        <sz val="9"/>
        <rFont val="Arial"/>
        <family val="2"/>
      </rPr>
      <t xml:space="preserve">
Wir akzeptieren die Einkaufsbedingungen des DMK. 
</t>
    </r>
    <r>
      <rPr>
        <b/>
        <sz val="8"/>
        <rFont val="Arial"/>
        <family val="2"/>
      </rPr>
      <t>We accept the conditions of purchase of DMK.</t>
    </r>
  </si>
  <si>
    <t>Datum
Date</t>
  </si>
  <si>
    <t>Stempel, rechtsverbindliche Unterschrift
Stamp, legally binding signature</t>
  </si>
  <si>
    <r>
      <t xml:space="preserve">Jahresumsatz mit DMK der letzten 3 Jahre
</t>
    </r>
    <r>
      <rPr>
        <sz val="8"/>
        <rFont val="Arial"/>
        <family val="2"/>
      </rPr>
      <t>Annual turnover with DMK of last 3 years</t>
    </r>
  </si>
  <si>
    <r>
      <t xml:space="preserve">Gründungsdatum
</t>
    </r>
    <r>
      <rPr>
        <sz val="8"/>
        <rFont val="Arial"/>
        <family val="2"/>
      </rPr>
      <t>Date of foundation</t>
    </r>
  </si>
  <si>
    <r>
      <t xml:space="preserve">Anzahl der Mitarbeiter
</t>
    </r>
    <r>
      <rPr>
        <sz val="8"/>
        <rFont val="Arial"/>
        <family val="2"/>
      </rPr>
      <t>Number of employees</t>
    </r>
  </si>
  <si>
    <r>
      <t xml:space="preserve">Gewinn der letzten 3 Jahre
</t>
    </r>
    <r>
      <rPr>
        <sz val="8"/>
        <rFont val="Arial"/>
        <family val="2"/>
      </rPr>
      <t>Profit of last 3 years</t>
    </r>
  </si>
  <si>
    <t>X</t>
  </si>
  <si>
    <t>4.7</t>
  </si>
  <si>
    <t>6.3</t>
  </si>
  <si>
    <r>
      <t xml:space="preserve">Arbeitskleidung </t>
    </r>
    <r>
      <rPr>
        <b/>
        <sz val="10"/>
        <rFont val="Arial"/>
        <family val="2"/>
      </rPr>
      <t xml:space="preserve">/ </t>
    </r>
    <r>
      <rPr>
        <b/>
        <i/>
        <sz val="10"/>
        <rFont val="Arial"/>
        <family val="2"/>
      </rPr>
      <t>Arbeitsbedingungen</t>
    </r>
    <r>
      <rPr>
        <b/>
        <sz val="10"/>
        <rFont val="Arial"/>
        <family val="2"/>
      </rPr>
      <t xml:space="preserve">
Work clothes</t>
    </r>
    <r>
      <rPr>
        <b/>
        <i/>
        <sz val="10"/>
        <rFont val="Arial"/>
        <family val="2"/>
      </rPr>
      <t xml:space="preserve"> / working conditions</t>
    </r>
  </si>
  <si>
    <t>7.3</t>
  </si>
  <si>
    <t>7.4</t>
  </si>
  <si>
    <t>10.4</t>
  </si>
  <si>
    <t>10.5</t>
  </si>
  <si>
    <t>10.6</t>
  </si>
  <si>
    <r>
      <rPr>
        <b/>
        <sz val="10"/>
        <rFont val="Arial"/>
        <family val="2"/>
      </rPr>
      <t xml:space="preserve">
Supplier Self-Audit-Questionnaire Staff-Services
</t>
    </r>
    <r>
      <rPr>
        <b/>
        <sz val="14"/>
        <rFont val="Arial"/>
        <family val="2"/>
      </rPr>
      <t xml:space="preserve">             </t>
    </r>
  </si>
  <si>
    <r>
      <t xml:space="preserve">Art der Dienstleistung
</t>
    </r>
    <r>
      <rPr>
        <sz val="8"/>
        <rFont val="Arial"/>
        <family val="2"/>
      </rPr>
      <t>Type of service</t>
    </r>
  </si>
  <si>
    <r>
      <t xml:space="preserve">Name des Unternehmens
</t>
    </r>
    <r>
      <rPr>
        <sz val="8"/>
        <rFont val="Arial"/>
        <family val="2"/>
      </rPr>
      <t>Name of the company</t>
    </r>
  </si>
  <si>
    <r>
      <t xml:space="preserve">Adresse (PLZ, Ort, Straße, Nummer)
</t>
    </r>
    <r>
      <rPr>
        <sz val="8"/>
        <rFont val="Arial"/>
        <family val="2"/>
      </rPr>
      <t>Address (postcode, town, street, number)</t>
    </r>
  </si>
  <si>
    <r>
      <t xml:space="preserve">Zentrale (Telefon, Fax, E-Mail)
</t>
    </r>
    <r>
      <rPr>
        <sz val="8"/>
        <rFont val="Arial"/>
        <family val="2"/>
      </rPr>
      <t>Headquarters (telephone, fax, e-mail)</t>
    </r>
  </si>
  <si>
    <r>
      <t xml:space="preserve">Notfallkontakt (7T/24h) </t>
    </r>
    <r>
      <rPr>
        <sz val="9"/>
        <rFont val="Arial"/>
        <family val="2"/>
      </rPr>
      <t xml:space="preserve">(Name, Tel., Fax, E-Mail)
</t>
    </r>
    <r>
      <rPr>
        <sz val="8"/>
        <rFont val="Arial"/>
        <family val="2"/>
      </rPr>
      <t>Emergency office (7d, 24h) (name, telephone, fax, e-mail)</t>
    </r>
  </si>
  <si>
    <r>
      <t xml:space="preserve">Gibt es in Ihrem Unternehmen Vorkehrungen und / oder Anforderungen bzgl. "Food defense" (=Produktschutz)*? 
Wenn ja, welche?
</t>
    </r>
    <r>
      <rPr>
        <sz val="8"/>
        <rFont val="Arial"/>
        <family val="2"/>
      </rPr>
      <t>Does your company have precautions and / or requirements regarding Food Defense?
If yes, which?</t>
    </r>
    <r>
      <rPr>
        <sz val="10"/>
        <rFont val="Arial"/>
        <family val="2"/>
      </rPr>
      <t xml:space="preserve">
* beschreibt Tätigkeiten die dazu dienen, die Lebensmittel vor vorsätzlicher Kontamination und Manipulation zu schützen
oder
als Schutz des Lebensmittel vor absichtlicher Verfälschung mit biologischen, chemischen, physikalischen oder radiologischen Substanzen
</t>
    </r>
    <r>
      <rPr>
        <sz val="8"/>
        <rFont val="Arial"/>
        <family val="2"/>
      </rPr>
      <t>describes activities which serve to protect the food against deliberate contamination and manipulation
or
to protect the food from intentional adulteration with biological, chemical, physical or radiological substances</t>
    </r>
    <r>
      <rPr>
        <sz val="10"/>
        <rFont val="Arial"/>
        <family val="2"/>
      </rPr>
      <t xml:space="preserve">
</t>
    </r>
  </si>
  <si>
    <r>
      <t xml:space="preserve">Werden die Mitarbeiter nachweislich bzgl. Produktschutz sensibilisiert und geschult, können sie Probleme erkennen und ungewöhnliches bzw. verdächtiges Verhalten melden?
</t>
    </r>
    <r>
      <rPr>
        <sz val="8"/>
        <rFont val="Arial"/>
        <family val="2"/>
      </rPr>
      <t>Are employees be sensitized and trained regarding Food Defense and can they identify problems and report unusual or suspicious behavior?</t>
    </r>
  </si>
  <si>
    <r>
      <t xml:space="preserve">Werden die Mitarbeiter darüber unterrichtet, dass die DMK-Vorschriften zum Tragen von betrieblicher Arbeitskleidung einzuhalten sind?
</t>
    </r>
    <r>
      <rPr>
        <sz val="8"/>
        <rFont val="Arial"/>
        <family val="2"/>
      </rPr>
      <t>Will employees be informed that the DMK-regulations must be observed to carry occupational workwear?</t>
    </r>
  </si>
  <si>
    <r>
      <t xml:space="preserve">Werden die Mitarbeiter darüber unterrichtet, dass die DMK-Hygieneregeln einzuhalten sind?
</t>
    </r>
    <r>
      <rPr>
        <sz val="8"/>
        <rFont val="Arial"/>
        <family val="2"/>
      </rPr>
      <t>Will employees be informed that the DMK-hygiene rules must be observed?</t>
    </r>
  </si>
  <si>
    <r>
      <t xml:space="preserve">Werden die Mitarbeiter darüber unterrichtet, dass das Mitführen persönlicher Gegenstände in Läger- und Produktionsbereichen nicht gestattet ist?
</t>
    </r>
    <r>
      <rPr>
        <sz val="8"/>
        <rFont val="Arial"/>
        <family val="2"/>
      </rPr>
      <t>Will employees be informed that the carrying of personal items is not permitted in storage and production areas?</t>
    </r>
  </si>
  <si>
    <r>
      <t xml:space="preserve">Gibt es eine schriftliche Anweisungen über das Verbot zum Gebrauch legaler und illegaler Waffen und Drogen?
</t>
    </r>
    <r>
      <rPr>
        <sz val="8"/>
        <rFont val="Arial"/>
        <family val="2"/>
      </rPr>
      <t>Is there any written instructions concerning the prohibition on the use of legal and illegal weapons and drugs?</t>
    </r>
  </si>
  <si>
    <r>
      <t xml:space="preserve">Halten Sie alle umweltrelevanten Vorschriften und behördlichen Genehmigungsauflagen nachweislich ein?
</t>
    </r>
    <r>
      <rPr>
        <sz val="8"/>
        <rFont val="Arial"/>
        <family val="2"/>
      </rPr>
      <t>Do you provably comply with all environmentally relevant regulations and official licensing requirements?</t>
    </r>
  </si>
  <si>
    <r>
      <t xml:space="preserve">Werden Aktivitäten im Hinblick auf nachhaltiges Handeln vorgenommen?
</t>
    </r>
    <r>
      <rPr>
        <sz val="8"/>
        <rFont val="Arial"/>
        <family val="2"/>
      </rPr>
      <t>Do you carry out activities in respect of sustainability?</t>
    </r>
  </si>
  <si>
    <r>
      <t xml:space="preserve">Erfolgt unverzüglich eine schriftliche Information an DMK über mögliche Änderungen oder Abweichungen der Produkte/Dienstleistungen? 
</t>
    </r>
    <r>
      <rPr>
        <sz val="8"/>
        <rFont val="Arial"/>
        <family val="2"/>
      </rPr>
      <t>Do you inform DMK immediately with a written statement about possible changes or variations of the products/services?</t>
    </r>
  </si>
  <si>
    <r>
      <t xml:space="preserve">Sind Sie mit einem Audit / einer Betriebsbesichtigung in Ihrem Hause nach entsprechender Absprache einverstanden?
</t>
    </r>
    <r>
      <rPr>
        <sz val="8"/>
        <rFont val="Arial"/>
        <family val="2"/>
      </rPr>
      <t>Do you agree with an audit / a site visit in your plant after appropriate request?</t>
    </r>
  </si>
  <si>
    <r>
      <t xml:space="preserve">Werden Zuverlässigkeitsprüfungen (z.B. polizeiliches Führungszeugnis) der Personen vor Aufnahme der Tätigkeit in sensiblen Industrien (wie z.B. Lebensmittelherstellung) durchgeführt?
</t>
    </r>
    <r>
      <rPr>
        <sz val="8"/>
        <rFont val="Arial"/>
        <family val="2"/>
      </rPr>
      <t>Are background checks (eg police record) of the person carried out before starting work in sensitive industries (eg food production)?</t>
    </r>
  </si>
  <si>
    <r>
      <t xml:space="preserve">Wird die Möglichkeit von Vergeltungsmaßnahmen durch entlassene Mitarbeiter bewertet?
</t>
    </r>
    <r>
      <rPr>
        <sz val="8"/>
        <rFont val="Arial"/>
        <family val="2"/>
      </rPr>
      <t>Will the possibility of retaliatory measures assessed by laid-off employees be evaluated?</t>
    </r>
  </si>
  <si>
    <r>
      <t xml:space="preserve">Werden die Gründe für den Weggang eines Mitarbeiters geprüft?
</t>
    </r>
    <r>
      <rPr>
        <sz val="8"/>
        <rFont val="Arial"/>
        <family val="2"/>
      </rPr>
      <t>Will the reasons for the departure of an employee be checked?</t>
    </r>
  </si>
  <si>
    <r>
      <t xml:space="preserve">Umwelt-Zertifizierung (z.B. nach 14001 oder EMAS) / Ergebnis
</t>
    </r>
    <r>
      <rPr>
        <sz val="8"/>
        <rFont val="Arial"/>
        <family val="2"/>
      </rPr>
      <t>Eco-Certification (e.g. by ISO 14001 or EMAS) / Result</t>
    </r>
  </si>
  <si>
    <t>10.7</t>
  </si>
  <si>
    <t>Ja</t>
  </si>
  <si>
    <t>Nein</t>
  </si>
  <si>
    <r>
      <t xml:space="preserve">Kommentar / Opinion
</t>
    </r>
    <r>
      <rPr>
        <b/>
        <sz val="10"/>
        <rFont val="Arial"/>
        <family val="2"/>
      </rPr>
      <t xml:space="preserve">Ergebnis / result
</t>
    </r>
  </si>
  <si>
    <r>
      <t xml:space="preserve">Arbeitssicherheits-Zertifizierung (z.B. nach OHSAS 18001, 45001 oder SCC) / Ergebnis
</t>
    </r>
    <r>
      <rPr>
        <sz val="8"/>
        <rFont val="Arial"/>
        <family val="2"/>
      </rPr>
      <t>Occupational safety certification (e.g. by OHSAS 18001, 45001 or SCC) / Result</t>
    </r>
  </si>
  <si>
    <r>
      <t xml:space="preserve">Energiemanagement-Zertifizierung (z.B. nach DIN ISO 50001 oder DIN EN 16247-1) / Ergebnis
</t>
    </r>
    <r>
      <rPr>
        <sz val="8"/>
        <rFont val="Arial"/>
        <family val="2"/>
      </rPr>
      <t>Energymanagement-certification (e.g. by ISO 50001 or DIN EN 16247-1) / Result</t>
    </r>
  </si>
  <si>
    <t xml:space="preserve">Kommentar / Opinion
</t>
  </si>
  <si>
    <r>
      <t xml:space="preserve">Bestehen in Ihrem Unternehmen Regeln, um die Anwendung des Gesetzes zur Regelung eines allgemeinen Mindestlohns (MiLog), sicherzustellen und zu monitoren?
</t>
    </r>
    <r>
      <rPr>
        <sz val="8"/>
        <rFont val="Arial"/>
        <family val="2"/>
      </rPr>
      <t>Does your company have rules to ensure and monitor the application of the law regulating a general minimum wage (MiLog)?</t>
    </r>
  </si>
  <si>
    <t>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</si>
</sst>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i/>
      <sz val="10"/>
      <color rgb="FF0066FF"/>
      <name val="Arial"/>
      <family val="2"/>
    </font>
    <font>
      <i/>
      <sz val="10"/>
      <color rgb="FF00B0F0"/>
      <name val="Arial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rgb="FF0066FF"/>
        </stop>
        <stop position="1">
          <color rgb="FF92D050"/>
        </stop>
      </gradient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60">
    <xf numFmtId="0" fontId="0" fillId="0" borderId="0" xfId="0"/>
    <xf numFmtId="0" fontId="1" fillId="0" borderId="0" xfId="1" applyAlignment="1" applyProtection="1">
      <alignment horizontal="left" vertical="top"/>
      <protection hidden="1"/>
    </xf>
    <xf numFmtId="0" fontId="15" fillId="0" borderId="0" xfId="1" applyFont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center"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1" fillId="0" borderId="0" xfId="1"/>
    <xf numFmtId="0" fontId="3" fillId="2" borderId="2" xfId="1" applyFont="1" applyFill="1" applyBorder="1" applyAlignment="1" applyProtection="1">
      <alignment horizontal="left" vertical="top" wrapText="1"/>
      <protection hidden="1"/>
    </xf>
    <xf numFmtId="0" fontId="3" fillId="3" borderId="1" xfId="1" applyFont="1" applyFill="1" applyBorder="1" applyAlignment="1" applyProtection="1">
      <alignment horizontal="center" vertical="center" wrapText="1"/>
      <protection hidden="1"/>
    </xf>
    <xf numFmtId="0" fontId="7" fillId="2" borderId="2" xfId="1" applyFont="1" applyFill="1" applyBorder="1" applyAlignment="1" applyProtection="1">
      <alignment horizontal="left" vertical="top" wrapText="1"/>
      <protection hidden="1"/>
    </xf>
    <xf numFmtId="0" fontId="3" fillId="2" borderId="1" xfId="1" applyFont="1" applyFill="1" applyBorder="1" applyAlignment="1" applyProtection="1">
      <alignment horizontal="left" vertical="top" wrapText="1"/>
      <protection hidden="1"/>
    </xf>
    <xf numFmtId="0" fontId="7" fillId="2" borderId="3" xfId="1" applyFont="1" applyFill="1" applyBorder="1" applyAlignment="1" applyProtection="1">
      <alignment horizontal="center" vertical="center" wrapText="1"/>
      <protection hidden="1"/>
    </xf>
    <xf numFmtId="0" fontId="7" fillId="2" borderId="1" xfId="1" applyFont="1" applyFill="1" applyBorder="1" applyAlignment="1" applyProtection="1">
      <alignment horizontal="center" vertical="center" wrapText="1"/>
      <protection hidden="1"/>
    </xf>
    <xf numFmtId="49" fontId="1" fillId="0" borderId="2" xfId="1" applyNumberFormat="1" applyBorder="1" applyAlignment="1" applyProtection="1">
      <alignment horizontal="left" vertical="top" wrapText="1"/>
      <protection hidden="1"/>
    </xf>
    <xf numFmtId="0" fontId="1" fillId="0" borderId="1" xfId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horizontal="left" vertical="top" wrapText="1"/>
      <protection hidden="1"/>
    </xf>
    <xf numFmtId="0" fontId="7" fillId="2" borderId="5" xfId="1" applyFont="1" applyFill="1" applyBorder="1" applyAlignment="1" applyProtection="1">
      <alignment horizontal="left" vertical="top" wrapText="1"/>
      <protection hidden="1"/>
    </xf>
    <xf numFmtId="0" fontId="3" fillId="2" borderId="6" xfId="1" applyFont="1" applyFill="1" applyBorder="1" applyAlignment="1" applyProtection="1">
      <alignment horizontal="left" vertical="top" wrapText="1"/>
      <protection hidden="1"/>
    </xf>
    <xf numFmtId="0" fontId="1" fillId="2" borderId="1" xfId="1" applyFill="1" applyBorder="1" applyAlignment="1" applyProtection="1">
      <alignment horizontal="left" vertical="top" wrapText="1"/>
      <protection hidden="1"/>
    </xf>
    <xf numFmtId="0" fontId="10" fillId="2" borderId="3" xfId="1" applyFont="1" applyFill="1" applyBorder="1" applyAlignment="1" applyProtection="1">
      <alignment horizontal="center" vertical="center" wrapText="1"/>
      <protection hidden="1"/>
    </xf>
    <xf numFmtId="0" fontId="10" fillId="2" borderId="1" xfId="1" applyFont="1" applyFill="1" applyBorder="1" applyAlignment="1" applyProtection="1">
      <alignment horizontal="center" vertical="center" wrapText="1"/>
      <protection hidden="1"/>
    </xf>
    <xf numFmtId="0" fontId="1" fillId="0" borderId="1" xfId="1" applyBorder="1" applyAlignment="1" applyProtection="1">
      <alignment horizontal="center" vertical="center" wrapText="1"/>
      <protection locked="0"/>
    </xf>
    <xf numFmtId="0" fontId="16" fillId="0" borderId="3" xfId="1" applyFont="1" applyBorder="1" applyAlignment="1" applyProtection="1">
      <alignment horizontal="center"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7" fillId="2" borderId="1" xfId="1" applyFont="1" applyFill="1" applyBorder="1" applyAlignment="1" applyProtection="1">
      <alignment horizontal="left" vertical="top" wrapText="1"/>
      <protection hidden="1"/>
    </xf>
    <xf numFmtId="0" fontId="1" fillId="2" borderId="1" xfId="1" applyFill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left" vertical="top" wrapText="1"/>
      <protection hidden="1"/>
    </xf>
    <xf numFmtId="0" fontId="1" fillId="4" borderId="1" xfId="1" applyFill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/>
      <protection hidden="1"/>
    </xf>
    <xf numFmtId="49" fontId="1" fillId="0" borderId="1" xfId="1" applyNumberFormat="1" applyBorder="1" applyAlignment="1" applyProtection="1">
      <alignment horizontal="left" vertical="top" wrapText="1"/>
      <protection hidden="1"/>
    </xf>
    <xf numFmtId="0" fontId="11" fillId="3" borderId="4" xfId="1" applyFont="1" applyFill="1" applyBorder="1" applyAlignment="1" applyProtection="1">
      <alignment horizontal="center" vertical="center" wrapText="1"/>
      <protection hidden="1"/>
    </xf>
    <xf numFmtId="2" fontId="11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Alignment="1">
      <alignment horizontal="center"/>
    </xf>
    <xf numFmtId="0" fontId="5" fillId="0" borderId="0" xfId="1" applyFont="1" applyAlignment="1">
      <alignment horizontal="center" vertical="top"/>
    </xf>
    <xf numFmtId="0" fontId="1" fillId="0" borderId="0" xfId="1" applyAlignment="1">
      <alignment horizontal="left" vertical="top"/>
    </xf>
    <xf numFmtId="0" fontId="1" fillId="0" borderId="0" xfId="1" applyAlignment="1">
      <alignment horizontal="left" vertical="top" wrapText="1"/>
    </xf>
    <xf numFmtId="0" fontId="1" fillId="0" borderId="0" xfId="1" applyAlignment="1">
      <alignment horizontal="center" vertical="center"/>
    </xf>
    <xf numFmtId="0" fontId="1" fillId="0" borderId="1" xfId="1" applyBorder="1" applyAlignment="1">
      <alignment horizontal="left" vertical="top" wrapText="1"/>
    </xf>
    <xf numFmtId="0" fontId="17" fillId="0" borderId="3" xfId="1" applyFont="1" applyBorder="1" applyAlignment="1" applyProtection="1">
      <alignment horizontal="center" vertical="center"/>
      <protection hidden="1"/>
    </xf>
    <xf numFmtId="0" fontId="4" fillId="0" borderId="0" xfId="1" applyFont="1" applyAlignment="1">
      <alignment horizontal="center" vertical="top"/>
    </xf>
    <xf numFmtId="0" fontId="1" fillId="0" borderId="1" xfId="1" applyBorder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left" vertical="center" wrapText="1"/>
      <protection hidden="1"/>
    </xf>
    <xf numFmtId="0" fontId="3" fillId="0" borderId="1" xfId="1" applyFont="1" applyBorder="1" applyAlignment="1" applyProtection="1">
      <alignment horizontal="center" vertical="center" shrinkToFit="1"/>
      <protection hidden="1"/>
    </xf>
    <xf numFmtId="0" fontId="1" fillId="0" borderId="7" xfId="1" applyBorder="1" applyAlignment="1" applyProtection="1">
      <alignment horizontal="left"/>
      <protection locked="0"/>
    </xf>
    <xf numFmtId="0" fontId="1" fillId="0" borderId="7" xfId="1" applyBorder="1" applyAlignment="1" applyProtection="1">
      <alignment horizontal="left" wrapText="1"/>
      <protection locked="0"/>
    </xf>
    <xf numFmtId="0" fontId="1" fillId="0" borderId="8" xfId="1" applyBorder="1" applyAlignment="1" applyProtection="1">
      <alignment horizontal="left" vertical="top" wrapText="1"/>
      <protection hidden="1"/>
    </xf>
    <xf numFmtId="0" fontId="10" fillId="0" borderId="8" xfId="1" applyFont="1" applyBorder="1" applyAlignment="1" applyProtection="1">
      <alignment horizontal="left" vertical="top" wrapText="1"/>
      <protection hidden="1"/>
    </xf>
    <xf numFmtId="0" fontId="1" fillId="0" borderId="0" xfId="1" applyAlignment="1" applyProtection="1">
      <alignment horizontal="left" vertical="top" wrapText="1"/>
      <protection hidden="1"/>
    </xf>
    <xf numFmtId="0" fontId="10" fillId="0" borderId="0" xfId="1" applyFont="1" applyAlignment="1" applyProtection="1">
      <alignment horizontal="left" vertical="top" wrapText="1"/>
      <protection hidden="1"/>
    </xf>
    <xf numFmtId="0" fontId="1" fillId="0" borderId="0" xfId="1" applyProtection="1">
      <protection hidden="1"/>
    </xf>
    <xf numFmtId="0" fontId="1" fillId="0" borderId="2" xfId="1" applyBorder="1" applyAlignment="1" applyProtection="1">
      <alignment horizontal="center" vertical="center" wrapText="1"/>
      <protection locked="0"/>
    </xf>
    <xf numFmtId="0" fontId="1" fillId="0" borderId="4" xfId="1" applyBorder="1" applyAlignment="1" applyProtection="1">
      <alignment horizontal="center" vertical="center" wrapText="1"/>
      <protection locked="0"/>
    </xf>
    <xf numFmtId="0" fontId="1" fillId="0" borderId="3" xfId="1" applyBorder="1" applyAlignment="1" applyProtection="1">
      <alignment horizontal="center" vertical="center" wrapText="1"/>
      <protection locked="0"/>
    </xf>
    <xf numFmtId="0" fontId="1" fillId="2" borderId="1" xfId="1" applyFill="1" applyBorder="1" applyAlignment="1" applyProtection="1">
      <alignment horizontal="center" vertical="top" wrapText="1"/>
      <protection hidden="1"/>
    </xf>
    <xf numFmtId="0" fontId="1" fillId="2" borderId="6" xfId="1" applyFill="1" applyBorder="1" applyAlignment="1" applyProtection="1">
      <alignment horizontal="center" vertical="top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horizontal="center" vertical="top" wrapText="1"/>
      <protection hidden="1"/>
    </xf>
    <xf numFmtId="0" fontId="5" fillId="0" borderId="1" xfId="1" applyFont="1" applyBorder="1" applyAlignment="1" applyProtection="1">
      <alignment horizontal="left" vertical="center" wrapText="1"/>
      <protection hidden="1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0</xdr:row>
      <xdr:rowOff>733425</xdr:rowOff>
    </xdr:to>
    <xdr:pic>
      <xdr:nvPicPr>
        <xdr:cNvPr id="2" name="Grafik 1" descr="Beschreibung: DMK 4C_Faxvorlage">
          <a:extLst>
            <a:ext uri="{FF2B5EF4-FFF2-40B4-BE49-F238E27FC236}">
              <a16:creationId xmlns:a16="http://schemas.microsoft.com/office/drawing/2014/main" id="{F18796F7-09B6-4526-9E37-BE385FCFB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239" r="1011"/>
        <a:stretch>
          <a:fillRect/>
        </a:stretch>
      </xdr:blipFill>
      <xdr:spPr bwMode="auto">
        <a:xfrm>
          <a:off x="0" y="0"/>
          <a:ext cx="6172200" cy="733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02C5B-AC38-4180-85F4-1BEC69F8541A}">
  <dimension ref="A1:M79"/>
  <sheetViews>
    <sheetView showGridLines="0" tabSelected="1" zoomScaleNormal="100" zoomScaleSheetLayoutView="70" workbookViewId="0">
      <selection activeCell="C13" sqref="C13:E13"/>
    </sheetView>
  </sheetViews>
  <sheetFormatPr baseColWidth="10" defaultRowHeight="12.75" x14ac:dyDescent="0.2"/>
  <cols>
    <col min="1" max="1" width="5" style="36" customWidth="1"/>
    <col min="2" max="2" width="42" style="37" customWidth="1"/>
    <col min="3" max="3" width="6.85546875" style="38" customWidth="1"/>
    <col min="4" max="4" width="6.85546875" style="6" customWidth="1"/>
    <col min="5" max="5" width="31.85546875" style="6" customWidth="1"/>
    <col min="6" max="6" width="7.28515625" style="34" hidden="1" customWidth="1"/>
    <col min="7" max="7" width="7.28515625" style="6" hidden="1" customWidth="1"/>
    <col min="8" max="8" width="7.5703125" style="6" hidden="1" customWidth="1"/>
    <col min="9" max="14" width="0" style="6" hidden="1" customWidth="1"/>
    <col min="15" max="16384" width="11.42578125" style="6"/>
  </cols>
  <sheetData>
    <row r="1" spans="1:8" ht="64.5" customHeight="1" x14ac:dyDescent="0.2">
      <c r="A1" s="1"/>
      <c r="B1" s="2"/>
      <c r="C1" s="3"/>
      <c r="D1" s="4"/>
      <c r="E1" s="4"/>
      <c r="F1" s="5" t="s">
        <v>106</v>
      </c>
      <c r="G1" s="4"/>
      <c r="H1" s="4"/>
    </row>
    <row r="2" spans="1:8" ht="32.25" customHeight="1" x14ac:dyDescent="0.2">
      <c r="A2" s="57" t="s">
        <v>115</v>
      </c>
      <c r="B2" s="57"/>
      <c r="C2" s="57"/>
      <c r="D2" s="57"/>
      <c r="E2" s="57"/>
      <c r="F2" s="5"/>
      <c r="G2" s="4"/>
      <c r="H2" s="4"/>
    </row>
    <row r="3" spans="1:8" ht="15.75" customHeight="1" x14ac:dyDescent="0.2">
      <c r="A3" s="58" t="str">
        <f>A79</f>
        <v>0 - 0 - 0 - 0 - 0 - 0 - 0 - 0 - 0 - 0 - 0</v>
      </c>
      <c r="B3" s="58"/>
      <c r="C3" s="58"/>
      <c r="D3" s="58"/>
      <c r="E3" s="58"/>
      <c r="F3" s="5"/>
      <c r="G3" s="4"/>
      <c r="H3" s="4"/>
    </row>
    <row r="4" spans="1:8" ht="39" customHeight="1" x14ac:dyDescent="0.2">
      <c r="A4" s="7" t="s">
        <v>0</v>
      </c>
      <c r="B4" s="59" t="s">
        <v>1</v>
      </c>
      <c r="C4" s="59"/>
      <c r="D4" s="59"/>
      <c r="E4" s="59"/>
      <c r="F4" s="5"/>
      <c r="G4" s="4"/>
      <c r="H4" s="8" t="s">
        <v>2</v>
      </c>
    </row>
    <row r="5" spans="1:8" ht="15.75" x14ac:dyDescent="0.2">
      <c r="A5" s="9">
        <v>1</v>
      </c>
      <c r="B5" s="10" t="s">
        <v>3</v>
      </c>
      <c r="C5" s="55" t="s">
        <v>4</v>
      </c>
      <c r="D5" s="55"/>
      <c r="E5" s="55"/>
      <c r="F5" s="11"/>
      <c r="G5" s="12"/>
      <c r="H5" s="12"/>
    </row>
    <row r="6" spans="1:8" ht="52.5" customHeight="1" x14ac:dyDescent="0.2">
      <c r="A6" s="13" t="s">
        <v>5</v>
      </c>
      <c r="B6" s="15" t="s">
        <v>116</v>
      </c>
      <c r="C6" s="42"/>
      <c r="D6" s="42"/>
      <c r="E6" s="42"/>
      <c r="F6" s="5"/>
      <c r="G6" s="4"/>
      <c r="H6" s="14">
        <f>IF(C6&gt;"",CODE(C6)+LEN(C6),0)</f>
        <v>0</v>
      </c>
    </row>
    <row r="7" spans="1:8" ht="27" customHeight="1" x14ac:dyDescent="0.2">
      <c r="A7" s="13" t="s">
        <v>6</v>
      </c>
      <c r="B7" s="15" t="s">
        <v>117</v>
      </c>
      <c r="C7" s="42"/>
      <c r="D7" s="42"/>
      <c r="E7" s="42"/>
      <c r="F7" s="5"/>
      <c r="G7" s="4"/>
      <c r="H7" s="14">
        <f t="shared" ref="H7:H20" si="0">IF(C7&gt;"",CODE(C7)+LEN(C7),0)</f>
        <v>0</v>
      </c>
    </row>
    <row r="8" spans="1:8" ht="52.5" customHeight="1" x14ac:dyDescent="0.2">
      <c r="A8" s="13" t="s">
        <v>7</v>
      </c>
      <c r="B8" s="15" t="s">
        <v>118</v>
      </c>
      <c r="C8" s="42"/>
      <c r="D8" s="42"/>
      <c r="E8" s="42"/>
      <c r="F8" s="5"/>
      <c r="G8" s="4"/>
      <c r="H8" s="14">
        <f t="shared" si="0"/>
        <v>0</v>
      </c>
    </row>
    <row r="9" spans="1:8" ht="14.25" customHeight="1" x14ac:dyDescent="0.2">
      <c r="A9" s="13" t="s">
        <v>8</v>
      </c>
      <c r="B9" s="15" t="s">
        <v>9</v>
      </c>
      <c r="C9" s="42"/>
      <c r="D9" s="42"/>
      <c r="E9" s="42"/>
      <c r="F9" s="5"/>
      <c r="G9" s="4"/>
      <c r="H9" s="14">
        <f t="shared" si="0"/>
        <v>0</v>
      </c>
    </row>
    <row r="10" spans="1:8" ht="27" customHeight="1" x14ac:dyDescent="0.2">
      <c r="A10" s="13" t="s">
        <v>10</v>
      </c>
      <c r="B10" s="15" t="s">
        <v>119</v>
      </c>
      <c r="C10" s="42"/>
      <c r="D10" s="42"/>
      <c r="E10" s="42"/>
      <c r="F10" s="5"/>
      <c r="G10" s="4"/>
      <c r="H10" s="14">
        <f t="shared" si="0"/>
        <v>0</v>
      </c>
    </row>
    <row r="11" spans="1:8" ht="35.25" x14ac:dyDescent="0.2">
      <c r="A11" s="13" t="s">
        <v>11</v>
      </c>
      <c r="B11" s="15" t="s">
        <v>12</v>
      </c>
      <c r="C11" s="42"/>
      <c r="D11" s="42"/>
      <c r="E11" s="42"/>
      <c r="F11" s="5"/>
      <c r="G11" s="4"/>
      <c r="H11" s="14">
        <f t="shared" si="0"/>
        <v>0</v>
      </c>
    </row>
    <row r="12" spans="1:8" ht="24" customHeight="1" x14ac:dyDescent="0.2">
      <c r="A12" s="13" t="s">
        <v>13</v>
      </c>
      <c r="B12" s="15" t="s">
        <v>103</v>
      </c>
      <c r="C12" s="52"/>
      <c r="D12" s="53"/>
      <c r="E12" s="54"/>
      <c r="F12" s="5"/>
      <c r="G12" s="4"/>
      <c r="H12" s="14">
        <f t="shared" si="0"/>
        <v>0</v>
      </c>
    </row>
    <row r="13" spans="1:8" ht="25.5" customHeight="1" x14ac:dyDescent="0.2">
      <c r="A13" s="13" t="s">
        <v>14</v>
      </c>
      <c r="B13" s="15" t="s">
        <v>104</v>
      </c>
      <c r="C13" s="52"/>
      <c r="D13" s="53"/>
      <c r="E13" s="54"/>
      <c r="F13" s="5"/>
      <c r="G13" s="4"/>
      <c r="H13" s="14">
        <f t="shared" si="0"/>
        <v>0</v>
      </c>
    </row>
    <row r="14" spans="1:8" ht="40.5" customHeight="1" x14ac:dyDescent="0.2">
      <c r="A14" s="13" t="s">
        <v>15</v>
      </c>
      <c r="B14" s="15" t="s">
        <v>16</v>
      </c>
      <c r="C14" s="42"/>
      <c r="D14" s="42"/>
      <c r="E14" s="42"/>
      <c r="F14" s="5"/>
      <c r="G14" s="4"/>
      <c r="H14" s="14">
        <f t="shared" si="0"/>
        <v>0</v>
      </c>
    </row>
    <row r="15" spans="1:8" ht="40.5" customHeight="1" x14ac:dyDescent="0.2">
      <c r="A15" s="13" t="s">
        <v>17</v>
      </c>
      <c r="B15" s="15" t="s">
        <v>102</v>
      </c>
      <c r="C15" s="42"/>
      <c r="D15" s="42"/>
      <c r="E15" s="42"/>
      <c r="F15" s="5"/>
      <c r="G15" s="4"/>
      <c r="H15" s="14">
        <f t="shared" si="0"/>
        <v>0</v>
      </c>
    </row>
    <row r="16" spans="1:8" ht="40.5" customHeight="1" x14ac:dyDescent="0.2">
      <c r="A16" s="13" t="s">
        <v>18</v>
      </c>
      <c r="B16" s="15" t="s">
        <v>105</v>
      </c>
      <c r="C16" s="42"/>
      <c r="D16" s="42"/>
      <c r="E16" s="42"/>
      <c r="F16" s="5"/>
      <c r="G16" s="4"/>
      <c r="H16" s="14">
        <f t="shared" si="0"/>
        <v>0</v>
      </c>
    </row>
    <row r="17" spans="1:13" ht="40.5" customHeight="1" x14ac:dyDescent="0.2">
      <c r="A17" s="13" t="s">
        <v>19</v>
      </c>
      <c r="B17" s="15" t="s">
        <v>20</v>
      </c>
      <c r="C17" s="42"/>
      <c r="D17" s="42"/>
      <c r="E17" s="42"/>
      <c r="F17" s="5"/>
      <c r="G17" s="4"/>
      <c r="H17" s="14">
        <f t="shared" si="0"/>
        <v>0</v>
      </c>
    </row>
    <row r="18" spans="1:13" ht="27" customHeight="1" x14ac:dyDescent="0.2">
      <c r="A18" s="13" t="s">
        <v>21</v>
      </c>
      <c r="B18" s="15" t="s">
        <v>22</v>
      </c>
      <c r="C18" s="42"/>
      <c r="D18" s="42"/>
      <c r="E18" s="42"/>
      <c r="F18" s="5"/>
      <c r="G18" s="4"/>
      <c r="H18" s="14">
        <f t="shared" si="0"/>
        <v>0</v>
      </c>
    </row>
    <row r="19" spans="1:13" ht="27" customHeight="1" x14ac:dyDescent="0.2">
      <c r="A19" s="13" t="s">
        <v>23</v>
      </c>
      <c r="B19" s="15" t="s">
        <v>24</v>
      </c>
      <c r="C19" s="42"/>
      <c r="D19" s="42"/>
      <c r="E19" s="42"/>
      <c r="F19" s="5"/>
      <c r="G19" s="4"/>
      <c r="H19" s="14">
        <f t="shared" si="0"/>
        <v>0</v>
      </c>
    </row>
    <row r="20" spans="1:13" ht="27" customHeight="1" x14ac:dyDescent="0.2">
      <c r="A20" s="13" t="s">
        <v>25</v>
      </c>
      <c r="B20" s="15" t="s">
        <v>26</v>
      </c>
      <c r="C20" s="42"/>
      <c r="D20" s="42"/>
      <c r="E20" s="42"/>
      <c r="F20" s="5"/>
      <c r="G20" s="4"/>
      <c r="H20" s="14">
        <f t="shared" si="0"/>
        <v>0</v>
      </c>
    </row>
    <row r="21" spans="1:13" ht="15.75" x14ac:dyDescent="0.2">
      <c r="A21" s="9">
        <v>2</v>
      </c>
      <c r="B21" s="10" t="s">
        <v>27</v>
      </c>
      <c r="C21" s="55" t="s">
        <v>4</v>
      </c>
      <c r="D21" s="55"/>
      <c r="E21" s="55"/>
      <c r="F21" s="11"/>
      <c r="G21" s="12"/>
      <c r="H21" s="12">
        <f>SUM(H6:H20)</f>
        <v>0</v>
      </c>
    </row>
    <row r="22" spans="1:13" ht="27" customHeight="1" x14ac:dyDescent="0.2">
      <c r="A22" s="13" t="s">
        <v>28</v>
      </c>
      <c r="B22" s="15" t="s">
        <v>29</v>
      </c>
      <c r="C22" s="52"/>
      <c r="D22" s="53"/>
      <c r="E22" s="54"/>
      <c r="F22" s="5"/>
      <c r="G22" s="4"/>
      <c r="H22" s="14"/>
    </row>
    <row r="23" spans="1:13" ht="36" customHeight="1" x14ac:dyDescent="0.2">
      <c r="A23" s="13" t="s">
        <v>30</v>
      </c>
      <c r="B23" s="15" t="s">
        <v>120</v>
      </c>
      <c r="C23" s="52"/>
      <c r="D23" s="53"/>
      <c r="E23" s="54"/>
      <c r="F23" s="5"/>
      <c r="G23" s="4"/>
      <c r="H23" s="14"/>
    </row>
    <row r="24" spans="1:13" ht="28.5" x14ac:dyDescent="0.2">
      <c r="A24" s="16">
        <v>3</v>
      </c>
      <c r="B24" s="17" t="s">
        <v>31</v>
      </c>
      <c r="C24" s="56" t="s">
        <v>4</v>
      </c>
      <c r="D24" s="56"/>
      <c r="E24" s="56"/>
      <c r="F24" s="11"/>
      <c r="G24" s="12"/>
      <c r="H24" s="12">
        <f>SUM(H22:H23)</f>
        <v>0</v>
      </c>
    </row>
    <row r="25" spans="1:13" ht="42.75" customHeight="1" x14ac:dyDescent="0.2">
      <c r="A25" s="13" t="s">
        <v>32</v>
      </c>
      <c r="B25" s="15" t="s">
        <v>33</v>
      </c>
      <c r="C25" s="42"/>
      <c r="D25" s="42"/>
      <c r="E25" s="42"/>
      <c r="F25" s="5"/>
      <c r="G25" s="4"/>
      <c r="H25" s="14">
        <f>IF(C25&gt;"",CODE(C25)+LEN(C25),0)</f>
        <v>0</v>
      </c>
    </row>
    <row r="26" spans="1:13" ht="44.25" customHeight="1" x14ac:dyDescent="0.2">
      <c r="A26" s="13" t="s">
        <v>34</v>
      </c>
      <c r="B26" s="15" t="s">
        <v>35</v>
      </c>
      <c r="C26" s="42"/>
      <c r="D26" s="42"/>
      <c r="E26" s="42"/>
      <c r="F26" s="5"/>
      <c r="G26" s="4"/>
      <c r="H26" s="14">
        <f>IF(C26&gt;"",CODE(C26)+LEN(C26),0)</f>
        <v>0</v>
      </c>
    </row>
    <row r="27" spans="1:13" ht="27" customHeight="1" x14ac:dyDescent="0.2">
      <c r="A27" s="13" t="s">
        <v>36</v>
      </c>
      <c r="B27" s="15" t="s">
        <v>37</v>
      </c>
      <c r="C27" s="52"/>
      <c r="D27" s="53"/>
      <c r="E27" s="54"/>
      <c r="F27" s="5"/>
      <c r="G27" s="4"/>
      <c r="H27" s="14">
        <f t="shared" ref="H27:H28" si="1">IF(C27&gt;"",CODE(C27)+LEN(C27),0)</f>
        <v>0</v>
      </c>
      <c r="M27" s="6" t="s">
        <v>136</v>
      </c>
    </row>
    <row r="28" spans="1:13" ht="27" customHeight="1" x14ac:dyDescent="0.2">
      <c r="A28" s="13" t="s">
        <v>38</v>
      </c>
      <c r="B28" s="15" t="s">
        <v>39</v>
      </c>
      <c r="C28" s="52"/>
      <c r="D28" s="53"/>
      <c r="E28" s="54"/>
      <c r="F28" s="8" t="s">
        <v>40</v>
      </c>
      <c r="G28" s="8" t="s">
        <v>41</v>
      </c>
      <c r="H28" s="14">
        <f t="shared" si="1"/>
        <v>0</v>
      </c>
      <c r="M28" s="6" t="s">
        <v>137</v>
      </c>
    </row>
    <row r="29" spans="1:13" ht="57" x14ac:dyDescent="0.2">
      <c r="A29" s="9">
        <v>4</v>
      </c>
      <c r="B29" s="10" t="s">
        <v>42</v>
      </c>
      <c r="C29" s="18" t="s">
        <v>43</v>
      </c>
      <c r="D29" s="18" t="s">
        <v>44</v>
      </c>
      <c r="E29" s="18" t="s">
        <v>138</v>
      </c>
      <c r="F29" s="19"/>
      <c r="G29" s="20"/>
      <c r="H29" s="12">
        <f>SUM(H25:H28)</f>
        <v>0</v>
      </c>
    </row>
    <row r="30" spans="1:13" ht="27" customHeight="1" x14ac:dyDescent="0.2">
      <c r="A30" s="13" t="s">
        <v>45</v>
      </c>
      <c r="B30" s="15" t="s">
        <v>46</v>
      </c>
      <c r="C30" s="21"/>
      <c r="D30" s="21"/>
      <c r="E30" s="21"/>
      <c r="F30" s="22">
        <v>5</v>
      </c>
      <c r="G30" s="14">
        <f>IF(C30="X",F30,0)</f>
        <v>0</v>
      </c>
      <c r="H30" s="14">
        <f>IF(C30="x",51,IF(D30="x",51*2,0))+IF(E30&gt;"",CODE(E30)+LEN(E30),0)</f>
        <v>0</v>
      </c>
    </row>
    <row r="31" spans="1:13" ht="48" customHeight="1" x14ac:dyDescent="0.2">
      <c r="A31" s="13" t="s">
        <v>47</v>
      </c>
      <c r="B31" s="15" t="s">
        <v>134</v>
      </c>
      <c r="C31" s="21"/>
      <c r="D31" s="21"/>
      <c r="E31" s="21"/>
      <c r="F31" s="22">
        <v>1</v>
      </c>
      <c r="G31" s="14">
        <f t="shared" ref="G31:G61" si="2">IF(C31="X",F31,0)</f>
        <v>0</v>
      </c>
      <c r="H31" s="14">
        <f>IF(C31="x",52,IF(D31="x",52*2,0))+IF(E31&gt;"",CODE(E31)+LEN(E31),0)</f>
        <v>0</v>
      </c>
    </row>
    <row r="32" spans="1:13" ht="48" x14ac:dyDescent="0.2">
      <c r="A32" s="13" t="s">
        <v>48</v>
      </c>
      <c r="B32" s="15" t="s">
        <v>139</v>
      </c>
      <c r="C32" s="21"/>
      <c r="D32" s="21"/>
      <c r="E32" s="21"/>
      <c r="F32" s="23">
        <v>1</v>
      </c>
      <c r="G32" s="14">
        <f t="shared" si="2"/>
        <v>0</v>
      </c>
      <c r="H32" s="14">
        <f>IF(C32="x",53,IF(D32="x",53*2,0))+IF(E32&gt;"",CODE(E32)+LEN(E32),0)</f>
        <v>0</v>
      </c>
    </row>
    <row r="33" spans="1:8" ht="48" x14ac:dyDescent="0.2">
      <c r="A33" s="13" t="s">
        <v>49</v>
      </c>
      <c r="B33" s="15" t="s">
        <v>140</v>
      </c>
      <c r="C33" s="21"/>
      <c r="D33" s="21"/>
      <c r="E33" s="21"/>
      <c r="F33" s="23">
        <f t="shared" ref="F33:F35" si="3">IF(OR(LEFT(E33,3)="n.a",E33="na",LEFT(E33,4)="n. a",LEFT(E33,3)="n/a",LEFT(E33,3)="n a",LEFT(E33,3)="n./",LEFT(E33,3)="na.",LEFT(E33,3)="./."),0,1)</f>
        <v>1</v>
      </c>
      <c r="G33" s="14">
        <f t="shared" si="2"/>
        <v>0</v>
      </c>
      <c r="H33" s="14">
        <f>IF(C33="x",54,IF(D33="x",54*2,0))+IF(E33&gt;"",CODE(E33)+LEN(E33),0)</f>
        <v>0</v>
      </c>
    </row>
    <row r="34" spans="1:8" ht="60.75" x14ac:dyDescent="0.2">
      <c r="A34" s="13" t="s">
        <v>50</v>
      </c>
      <c r="B34" s="15" t="s">
        <v>51</v>
      </c>
      <c r="C34" s="21"/>
      <c r="D34" s="21"/>
      <c r="E34" s="21"/>
      <c r="F34" s="23">
        <f t="shared" si="3"/>
        <v>1</v>
      </c>
      <c r="G34" s="14">
        <f t="shared" si="2"/>
        <v>0</v>
      </c>
      <c r="H34" s="14">
        <f>IF(C34="x",55,IF(D34="x",55*2,0))+IF(E34&gt;"",CODE(E34)+LEN(E34),0)</f>
        <v>0</v>
      </c>
    </row>
    <row r="35" spans="1:8" ht="27.75" customHeight="1" x14ac:dyDescent="0.2">
      <c r="A35" s="13" t="s">
        <v>52</v>
      </c>
      <c r="B35" s="15" t="s">
        <v>53</v>
      </c>
      <c r="C35" s="21"/>
      <c r="D35" s="21"/>
      <c r="E35" s="21"/>
      <c r="F35" s="23">
        <f t="shared" si="3"/>
        <v>1</v>
      </c>
      <c r="G35" s="14">
        <f t="shared" si="2"/>
        <v>0</v>
      </c>
      <c r="H35" s="14">
        <f>IF(C35="x",56,IF(D35="x",56*2,0))+IF(E35&gt;"",CODE(E35)+LEN(E35),0)</f>
        <v>0</v>
      </c>
    </row>
    <row r="36" spans="1:8" ht="251.25" customHeight="1" x14ac:dyDescent="0.2">
      <c r="A36" s="13" t="s">
        <v>107</v>
      </c>
      <c r="B36" s="15" t="s">
        <v>121</v>
      </c>
      <c r="C36" s="21"/>
      <c r="D36" s="21"/>
      <c r="E36" s="21"/>
      <c r="F36" s="23">
        <f>IF(OR(LEFT(E36,3)="n.a",E36="na",LEFT(E36,4)="n. a",LEFT(E36,3)="n/a",LEFT(E36,3)="n a",LEFT(E36,3)="n./",LEFT(E36,3)="na.",LEFT(E36,3)="./."),0,5)</f>
        <v>5</v>
      </c>
      <c r="G36" s="14">
        <f t="shared" si="2"/>
        <v>0</v>
      </c>
      <c r="H36" s="14"/>
    </row>
    <row r="37" spans="1:8" ht="28.5" x14ac:dyDescent="0.2">
      <c r="A37" s="9">
        <v>5</v>
      </c>
      <c r="B37" s="24" t="s">
        <v>54</v>
      </c>
      <c r="C37" s="18" t="s">
        <v>43</v>
      </c>
      <c r="D37" s="18" t="s">
        <v>44</v>
      </c>
      <c r="E37" s="18" t="s">
        <v>141</v>
      </c>
      <c r="F37" s="25"/>
      <c r="G37" s="25"/>
      <c r="H37" s="12">
        <f>SUM(H30:H35)</f>
        <v>0</v>
      </c>
    </row>
    <row r="38" spans="1:8" ht="52.5" customHeight="1" x14ac:dyDescent="0.2">
      <c r="A38" s="13" t="s">
        <v>55</v>
      </c>
      <c r="B38" s="26" t="s">
        <v>56</v>
      </c>
      <c r="C38" s="27"/>
      <c r="D38" s="27"/>
      <c r="E38" s="21"/>
      <c r="F38" s="23">
        <f>IF(OR(LEFT(E38,3)="n.a",E38="na",LEFT(E38,4)="n. a",LEFT(E38,3)="n/a",LEFT(E38,3)="n a",LEFT(E38,3)="n./",LEFT(E38,3)="na.",LEFT(E38,3)="./."),0,2)</f>
        <v>2</v>
      </c>
      <c r="G38" s="14">
        <f t="shared" ref="G38:G40" si="4">IF(C38="X",F38,0)</f>
        <v>0</v>
      </c>
      <c r="H38" s="14">
        <f>IF(C38="x",121,IF(D38="x",121*2,0))+IF(E38&gt;"",CODE(E38)+LEN(E38),0)</f>
        <v>0</v>
      </c>
    </row>
    <row r="39" spans="1:8" ht="40.5" customHeight="1" x14ac:dyDescent="0.2">
      <c r="A39" s="13" t="s">
        <v>57</v>
      </c>
      <c r="B39" s="15" t="s">
        <v>58</v>
      </c>
      <c r="C39" s="27"/>
      <c r="D39" s="27"/>
      <c r="E39" s="21"/>
      <c r="F39" s="23">
        <f t="shared" ref="F39:F40" si="5">IF(OR(LEFT(E39,3)="n.a",E39="na",LEFT(E39,4)="n. a",LEFT(E39,3)="n/a",LEFT(E39,3)="n a",LEFT(E39,3)="n./",LEFT(E39,3)="na.",LEFT(E39,3)="./."),0,1)</f>
        <v>1</v>
      </c>
      <c r="G39" s="14">
        <f t="shared" si="4"/>
        <v>0</v>
      </c>
      <c r="H39" s="14">
        <f>IF(C39="x",122,IF(D39="x",122*2,0))+IF(E39&gt;"",CODE(E39)+LEN(E39),0)</f>
        <v>0</v>
      </c>
    </row>
    <row r="40" spans="1:8" ht="49.5" customHeight="1" x14ac:dyDescent="0.2">
      <c r="A40" s="13" t="s">
        <v>59</v>
      </c>
      <c r="B40" s="15" t="s">
        <v>60</v>
      </c>
      <c r="C40" s="27"/>
      <c r="D40" s="27"/>
      <c r="E40" s="21"/>
      <c r="F40" s="23">
        <f t="shared" si="5"/>
        <v>1</v>
      </c>
      <c r="G40" s="14">
        <f t="shared" si="4"/>
        <v>0</v>
      </c>
      <c r="H40" s="14">
        <f>IF(C40="x",123,IF(D40="x",123*2,0))+IF(E40&gt;"",CODE(E40)+LEN(E40),0)</f>
        <v>0</v>
      </c>
    </row>
    <row r="41" spans="1:8" ht="28.5" x14ac:dyDescent="0.2">
      <c r="A41" s="9">
        <v>6</v>
      </c>
      <c r="B41" s="10" t="s">
        <v>61</v>
      </c>
      <c r="C41" s="18" t="s">
        <v>43</v>
      </c>
      <c r="D41" s="18" t="s">
        <v>44</v>
      </c>
      <c r="E41" s="18" t="s">
        <v>141</v>
      </c>
      <c r="F41" s="19"/>
      <c r="G41" s="20"/>
      <c r="H41" s="12">
        <f>SUM(H38:H40)</f>
        <v>0</v>
      </c>
    </row>
    <row r="42" spans="1:8" ht="73.5" customHeight="1" x14ac:dyDescent="0.2">
      <c r="A42" s="13" t="s">
        <v>62</v>
      </c>
      <c r="B42" s="15" t="s">
        <v>63</v>
      </c>
      <c r="C42" s="27"/>
      <c r="D42" s="27"/>
      <c r="E42" s="21"/>
      <c r="F42" s="23">
        <f t="shared" ref="F42:F45" si="6">IF(OR(LEFT(E42,3)="n.a",E42="na",LEFT(E42,4)="n. a",LEFT(E42,3)="n/a",LEFT(E42,3)="n a",LEFT(E42,3)="n./",LEFT(E42,3)="na.",LEFT(E42,3)="./."),0,2)</f>
        <v>2</v>
      </c>
      <c r="G42" s="14">
        <f t="shared" si="2"/>
        <v>0</v>
      </c>
      <c r="H42" s="14">
        <f>IF(C42="x",71,IF(D42="x",71*2,0))+IF(E42&gt;"",CODE(E42)+LEN(E42),0)</f>
        <v>0</v>
      </c>
    </row>
    <row r="43" spans="1:8" ht="77.25" customHeight="1" x14ac:dyDescent="0.2">
      <c r="A43" s="13" t="s">
        <v>64</v>
      </c>
      <c r="B43" s="15" t="s">
        <v>65</v>
      </c>
      <c r="C43" s="27"/>
      <c r="D43" s="27"/>
      <c r="E43" s="21"/>
      <c r="F43" s="23">
        <f t="shared" si="6"/>
        <v>2</v>
      </c>
      <c r="G43" s="14">
        <f t="shared" si="2"/>
        <v>0</v>
      </c>
      <c r="H43" s="14">
        <f>IF(C43="x",72,IF(D43="x",72*2,0))+IF(E43&gt;"",CODE(E43)+LEN(E43),0)</f>
        <v>0</v>
      </c>
    </row>
    <row r="44" spans="1:8" ht="66.75" customHeight="1" x14ac:dyDescent="0.2">
      <c r="A44" s="13" t="s">
        <v>64</v>
      </c>
      <c r="B44" s="15" t="s">
        <v>66</v>
      </c>
      <c r="C44" s="27"/>
      <c r="D44" s="27"/>
      <c r="E44" s="21"/>
      <c r="F44" s="23">
        <f t="shared" si="6"/>
        <v>2</v>
      </c>
      <c r="G44" s="14">
        <f t="shared" si="2"/>
        <v>0</v>
      </c>
      <c r="H44" s="14">
        <f>IF(C44="x",72,IF(D44="x",72*2,0))+IF(E44&gt;"",CODE(E44)+LEN(E44),0)</f>
        <v>0</v>
      </c>
    </row>
    <row r="45" spans="1:8" ht="97.5" x14ac:dyDescent="0.2">
      <c r="A45" s="13" t="s">
        <v>108</v>
      </c>
      <c r="B45" s="15" t="s">
        <v>122</v>
      </c>
      <c r="C45" s="27"/>
      <c r="D45" s="27"/>
      <c r="E45" s="21"/>
      <c r="F45" s="23">
        <f t="shared" si="6"/>
        <v>2</v>
      </c>
      <c r="G45" s="14">
        <f t="shared" si="2"/>
        <v>0</v>
      </c>
      <c r="H45" s="14">
        <f>IF(C45="x",72,IF(D45="x",72*2,0))+IF(E45&gt;"",CODE(E45)+LEN(E45),0)</f>
        <v>0</v>
      </c>
    </row>
    <row r="46" spans="1:8" ht="28.5" x14ac:dyDescent="0.2">
      <c r="A46" s="9">
        <v>7</v>
      </c>
      <c r="B46" s="24" t="s">
        <v>109</v>
      </c>
      <c r="C46" s="18" t="s">
        <v>43</v>
      </c>
      <c r="D46" s="18" t="s">
        <v>44</v>
      </c>
      <c r="E46" s="18" t="s">
        <v>141</v>
      </c>
      <c r="F46" s="19"/>
      <c r="G46" s="20"/>
      <c r="H46" s="12">
        <f>SUM(H42:H44)</f>
        <v>0</v>
      </c>
    </row>
    <row r="47" spans="1:8" ht="60.75" x14ac:dyDescent="0.2">
      <c r="A47" s="13" t="s">
        <v>67</v>
      </c>
      <c r="B47" s="39" t="s">
        <v>123</v>
      </c>
      <c r="C47" s="27"/>
      <c r="D47" s="27"/>
      <c r="E47" s="21"/>
      <c r="F47" s="23">
        <f>IF(OR(LEFT(E47,3)="n.a",E47="na",LEFT(E47,4)="n. a",LEFT(E47,3)="n/a",LEFT(E47,3)="n a",LEFT(E47,3)="n./",LEFT(E47,3)="na.",LEFT(E47,3)="./."),0,5)</f>
        <v>5</v>
      </c>
      <c r="G47" s="14">
        <f>IF(C47="X",F47,0)</f>
        <v>0</v>
      </c>
      <c r="H47" s="14">
        <f>IF(C47="x",73,IF(D47="x",73*2,0))+IF(E47&gt;"",CODE(E47)+LEN(E47),0)</f>
        <v>0</v>
      </c>
    </row>
    <row r="48" spans="1:8" ht="39.75" customHeight="1" x14ac:dyDescent="0.2">
      <c r="A48" s="13" t="s">
        <v>68</v>
      </c>
      <c r="B48" s="39" t="s">
        <v>124</v>
      </c>
      <c r="C48" s="27"/>
      <c r="D48" s="27"/>
      <c r="E48" s="21"/>
      <c r="F48" s="23">
        <f>IF(OR(LEFT(E48,3)="n.a",E48="na",LEFT(E48,4)="n. a",LEFT(E48,3)="n/a",LEFT(E48,3)="n a",LEFT(E48,3)="n./",LEFT(E48,3)="na.",LEFT(E48,3)="./."),0,5)</f>
        <v>5</v>
      </c>
      <c r="G48" s="14">
        <f t="shared" ref="G48:G49" si="7">IF(C48="X",F48,0)</f>
        <v>0</v>
      </c>
      <c r="H48" s="14">
        <f t="shared" ref="H48:H49" si="8">IF(C48="x",73,IF(D48="x",73*2,0))+IF(E48&gt;"",CODE(E48)+LEN(E48),0)</f>
        <v>0</v>
      </c>
    </row>
    <row r="49" spans="1:8" ht="73.5" x14ac:dyDescent="0.2">
      <c r="A49" s="31" t="s">
        <v>110</v>
      </c>
      <c r="B49" s="15" t="s">
        <v>125</v>
      </c>
      <c r="C49" s="27"/>
      <c r="D49" s="27"/>
      <c r="E49" s="21"/>
      <c r="F49" s="23">
        <f>IF(OR(LEFT(E49,3)="n.a",E49="na",LEFT(E49,4)="n. a",LEFT(E49,3)="n/a",LEFT(E49,3)="n a",LEFT(E49,3)="n./",LEFT(E49,3)="na.",LEFT(E49,3)="./."),0,5)</f>
        <v>5</v>
      </c>
      <c r="G49" s="14">
        <f t="shared" si="7"/>
        <v>0</v>
      </c>
      <c r="H49" s="14">
        <f t="shared" si="8"/>
        <v>0</v>
      </c>
    </row>
    <row r="50" spans="1:8" ht="60.75" x14ac:dyDescent="0.2">
      <c r="A50" s="31" t="s">
        <v>111</v>
      </c>
      <c r="B50" s="39" t="s">
        <v>126</v>
      </c>
      <c r="C50" s="27"/>
      <c r="D50" s="27"/>
      <c r="E50" s="21"/>
      <c r="F50" s="23">
        <f>IF(OR(LEFT(E50,3)="n.a",E50="na",LEFT(E50,4)="n. a",LEFT(E50,3)="n/a",LEFT(E50,3)="n a",LEFT(E50,3)="n./",LEFT(E50,3)="na.",LEFT(E50,3)="./."),0,5)</f>
        <v>5</v>
      </c>
      <c r="G50" s="14">
        <f>IF(C50="X",F50,0)</f>
        <v>0</v>
      </c>
      <c r="H50" s="14">
        <f>IF(C50="x",74,IF(D50="x",74*2,0))+IF(E50&gt;"",CODE(E50)+LEN(E50),0)</f>
        <v>0</v>
      </c>
    </row>
    <row r="51" spans="1:8" ht="41.25" x14ac:dyDescent="0.2">
      <c r="A51" s="9">
        <v>8</v>
      </c>
      <c r="B51" s="10" t="s">
        <v>69</v>
      </c>
      <c r="C51" s="18" t="s">
        <v>43</v>
      </c>
      <c r="D51" s="18" t="s">
        <v>44</v>
      </c>
      <c r="E51" s="18" t="s">
        <v>141</v>
      </c>
      <c r="F51" s="19"/>
      <c r="G51" s="20"/>
      <c r="H51" s="12">
        <f>SUM(H47:H50)</f>
        <v>0</v>
      </c>
    </row>
    <row r="52" spans="1:8" ht="27" customHeight="1" x14ac:dyDescent="0.2">
      <c r="A52" s="13" t="s">
        <v>70</v>
      </c>
      <c r="B52" s="15" t="s">
        <v>71</v>
      </c>
      <c r="C52" s="27"/>
      <c r="D52" s="27"/>
      <c r="E52" s="21"/>
      <c r="F52" s="23">
        <f t="shared" ref="F52:F56" si="9">IF(OR(LEFT(E52,3)="n.a",E52="na",LEFT(E52,4)="n. a",LEFT(E52,3)="n/a",LEFT(E52,3)="n a",LEFT(E52,3)="n./",LEFT(E52,3)="na.",LEFT(E52,3)="./."),0,1)</f>
        <v>1</v>
      </c>
      <c r="G52" s="14">
        <f t="shared" si="2"/>
        <v>0</v>
      </c>
      <c r="H52" s="14">
        <f>IF(C52="x",81,IF(D52="x",81*2,0))+IF(E52&gt;"",CODE(E52)+LEN(E52),0)</f>
        <v>0</v>
      </c>
    </row>
    <row r="53" spans="1:8" ht="27" customHeight="1" x14ac:dyDescent="0.2">
      <c r="A53" s="13" t="s">
        <v>72</v>
      </c>
      <c r="B53" s="15" t="s">
        <v>73</v>
      </c>
      <c r="C53" s="27"/>
      <c r="D53" s="27"/>
      <c r="E53" s="21"/>
      <c r="F53" s="23">
        <f t="shared" si="9"/>
        <v>1</v>
      </c>
      <c r="G53" s="14">
        <f t="shared" si="2"/>
        <v>0</v>
      </c>
      <c r="H53" s="14">
        <f>IF(C53="x",82,IF(D53="x",82*2,0))+IF(E53&gt;"",CODE(E53)+LEN(E53),0)</f>
        <v>0</v>
      </c>
    </row>
    <row r="54" spans="1:8" ht="87.75" customHeight="1" x14ac:dyDescent="0.2">
      <c r="A54" s="13" t="s">
        <v>74</v>
      </c>
      <c r="B54" s="15" t="s">
        <v>127</v>
      </c>
      <c r="C54" s="27"/>
      <c r="D54" s="27"/>
      <c r="E54" s="21"/>
      <c r="F54" s="23">
        <f>IF(OR(LEFT(E54,3)="n.a",E54="na",LEFT(E54,4)="n. a",LEFT(E54,3)="n/a",LEFT(E54,3)="n a",LEFT(E54,3)="n./",LEFT(E54,3)="na.",LEFT(E54,3)="./."),0,2)</f>
        <v>2</v>
      </c>
      <c r="G54" s="14">
        <f t="shared" si="2"/>
        <v>0</v>
      </c>
      <c r="H54" s="14">
        <f>IF(C54="x",83,IF(D54="x",83*2,0))+IF(E54&gt;"",CODE(E54)+LEN(E54),0)</f>
        <v>0</v>
      </c>
    </row>
    <row r="55" spans="1:8" ht="52.5" customHeight="1" x14ac:dyDescent="0.2">
      <c r="A55" s="13" t="s">
        <v>75</v>
      </c>
      <c r="B55" s="15" t="s">
        <v>76</v>
      </c>
      <c r="C55" s="27"/>
      <c r="D55" s="27"/>
      <c r="E55" s="21"/>
      <c r="F55" s="23">
        <f t="shared" si="9"/>
        <v>1</v>
      </c>
      <c r="G55" s="14">
        <f t="shared" si="2"/>
        <v>0</v>
      </c>
      <c r="H55" s="14">
        <f>IF(C55="x",84,IF(D55="x",84*2,0))+IF(E55&gt;"",CODE(E55)+LEN(E55),0)</f>
        <v>0</v>
      </c>
    </row>
    <row r="56" spans="1:8" ht="85.5" customHeight="1" x14ac:dyDescent="0.2">
      <c r="A56" s="13" t="s">
        <v>77</v>
      </c>
      <c r="B56" s="15" t="s">
        <v>78</v>
      </c>
      <c r="C56" s="27"/>
      <c r="D56" s="27"/>
      <c r="E56" s="21"/>
      <c r="F56" s="23">
        <f t="shared" si="9"/>
        <v>1</v>
      </c>
      <c r="G56" s="14">
        <f t="shared" si="2"/>
        <v>0</v>
      </c>
      <c r="H56" s="14">
        <f>IF(C56="x",85,IF(D56="x",85*2,0))+IF(E56&gt;"",CODE(E56)+LEN(E56),0)</f>
        <v>0</v>
      </c>
    </row>
    <row r="57" spans="1:8" ht="52.5" customHeight="1" x14ac:dyDescent="0.2">
      <c r="A57" s="13" t="s">
        <v>79</v>
      </c>
      <c r="B57" s="15" t="s">
        <v>128</v>
      </c>
      <c r="C57" s="21"/>
      <c r="D57" s="21"/>
      <c r="E57" s="21"/>
      <c r="F57" s="23">
        <f>IF(OR(LEFT(E57,3)="n.a",E57="na",LEFT(E57,4)="n. a",LEFT(E57,3)="n/a",LEFT(E57,3)="n a",LEFT(E57,3)="n./",LEFT(E57,3)="na.",LEFT(E57,3)="./."),0,2)</f>
        <v>2</v>
      </c>
      <c r="G57" s="14">
        <f t="shared" si="2"/>
        <v>0</v>
      </c>
      <c r="H57" s="14">
        <f>IF(C57="x",87,IF(D57="x",87*2,0))+IF(E57&gt;"",CODE(E57)+LEN(E57),0)</f>
        <v>0</v>
      </c>
    </row>
    <row r="58" spans="1:8" ht="44.25" x14ac:dyDescent="0.2">
      <c r="A58" s="9">
        <v>9</v>
      </c>
      <c r="B58" s="24" t="s">
        <v>80</v>
      </c>
      <c r="C58" s="18" t="s">
        <v>43</v>
      </c>
      <c r="D58" s="18" t="s">
        <v>44</v>
      </c>
      <c r="E58" s="18" t="s">
        <v>141</v>
      </c>
      <c r="F58" s="19"/>
      <c r="G58" s="20"/>
      <c r="H58" s="12">
        <f>SUM(H52:H57)</f>
        <v>0</v>
      </c>
    </row>
    <row r="59" spans="1:8" ht="52.5" customHeight="1" x14ac:dyDescent="0.2">
      <c r="A59" s="13" t="s">
        <v>81</v>
      </c>
      <c r="B59" s="15" t="s">
        <v>82</v>
      </c>
      <c r="C59" s="21"/>
      <c r="D59" s="21"/>
      <c r="E59" s="21"/>
      <c r="F59" s="23">
        <f>IF(OR(LEFT(E59,3)="n.a",E59="na",LEFT(E59,4)="n. a",LEFT(E59,3)="n/a",LEFT(E59,3)="n a",LEFT(E59,3)="n./",LEFT(E59,3)="na.",LEFT(E59,3)="./."),0,2)</f>
        <v>2</v>
      </c>
      <c r="G59" s="14">
        <f t="shared" si="2"/>
        <v>0</v>
      </c>
      <c r="H59" s="14">
        <f>IF(C59="x",201,IF(D59="x",201*2,0))+IF(E59&gt;"",CODE(E59)+LEN(E59),0)</f>
        <v>0</v>
      </c>
    </row>
    <row r="60" spans="1:8" ht="61.5" customHeight="1" x14ac:dyDescent="0.2">
      <c r="A60" s="13" t="s">
        <v>83</v>
      </c>
      <c r="B60" s="15" t="s">
        <v>84</v>
      </c>
      <c r="C60" s="21"/>
      <c r="D60" s="21"/>
      <c r="E60" s="21"/>
      <c r="F60" s="23">
        <f t="shared" ref="F60" si="10">IF(OR(LEFT(E60,3)="n.a",E60="na",LEFT(E60,4)="n. a",LEFT(E60,3)="n/a",LEFT(E60,3)="n a",LEFT(E60,3)="n./",LEFT(E60,3)="na.",LEFT(E60,3)="./."),0,1)</f>
        <v>1</v>
      </c>
      <c r="G60" s="14">
        <f t="shared" si="2"/>
        <v>0</v>
      </c>
      <c r="H60" s="14">
        <f>IF(C60="x",202,IF(D60="x",202*2,0))+IF(E60&gt;"",CODE(E60)+LEN(E60),0)</f>
        <v>0</v>
      </c>
    </row>
    <row r="61" spans="1:8" ht="52.5" customHeight="1" x14ac:dyDescent="0.2">
      <c r="A61" s="13" t="s">
        <v>85</v>
      </c>
      <c r="B61" s="15" t="s">
        <v>86</v>
      </c>
      <c r="C61" s="21"/>
      <c r="D61" s="21"/>
      <c r="E61" s="21"/>
      <c r="F61" s="23">
        <f>IF(OR(LEFT(E61,3)="n.a",E61="na",LEFT(E61,4)="n. a",LEFT(E61,3)="n/a",LEFT(E61,3)="n a",LEFT(E61,3)="n./",LEFT(E61,3)="na.",LEFT(E61,3)="./."),0,2)</f>
        <v>2</v>
      </c>
      <c r="G61" s="14">
        <f t="shared" si="2"/>
        <v>0</v>
      </c>
      <c r="H61" s="14">
        <f>IF(C61="x",203,IF(D61="x",203*2,0))+IF(E61&gt;"",CODE(E61)+LEN(E61),0)</f>
        <v>0</v>
      </c>
    </row>
    <row r="62" spans="1:8" ht="28.5" x14ac:dyDescent="0.2">
      <c r="A62" s="9">
        <v>10</v>
      </c>
      <c r="B62" s="10" t="s">
        <v>87</v>
      </c>
      <c r="C62" s="18" t="s">
        <v>43</v>
      </c>
      <c r="D62" s="18" t="s">
        <v>44</v>
      </c>
      <c r="E62" s="18" t="s">
        <v>141</v>
      </c>
      <c r="F62" s="19"/>
      <c r="G62" s="20"/>
      <c r="H62" s="12">
        <f>SUM(H59:H61)</f>
        <v>0</v>
      </c>
    </row>
    <row r="63" spans="1:8" ht="50.25" customHeight="1" x14ac:dyDescent="0.2">
      <c r="A63" s="13" t="s">
        <v>88</v>
      </c>
      <c r="B63" s="15" t="s">
        <v>89</v>
      </c>
      <c r="C63" s="21"/>
      <c r="D63" s="21"/>
      <c r="E63" s="21"/>
      <c r="F63" s="23">
        <f>IF(OR(LEFT(E63,3)="n.a",E63="na",LEFT(E63,4)="n. a",LEFT(E63,3)="n/a",LEFT(E63,3)="n a",LEFT(E63,3)="n./",LEFT(E63,3)="na.",LEFT(E63,3)="./."),0,2)</f>
        <v>2</v>
      </c>
      <c r="G63" s="14">
        <f t="shared" ref="G63:G69" si="11">IF(C63="X",F63,0)</f>
        <v>0</v>
      </c>
      <c r="H63" s="14">
        <f>IF(C63="x",211,IF(D63="x",211*2,0))+IF(E63&gt;"",CODE(E63)+LEN(E63),0)</f>
        <v>0</v>
      </c>
    </row>
    <row r="64" spans="1:8" ht="94.5" customHeight="1" x14ac:dyDescent="0.2">
      <c r="A64" s="13" t="s">
        <v>90</v>
      </c>
      <c r="B64" s="15" t="s">
        <v>142</v>
      </c>
      <c r="C64" s="21"/>
      <c r="D64" s="21"/>
      <c r="E64" s="21"/>
      <c r="F64" s="40">
        <v>1</v>
      </c>
      <c r="G64" s="14">
        <f t="shared" si="11"/>
        <v>0</v>
      </c>
      <c r="H64" s="14">
        <f>IF(C64="x",211,IF(D64="x",211*2,0))+IF(E64&gt;"",CODE(E64)+LEN(E64),0)</f>
        <v>0</v>
      </c>
    </row>
    <row r="65" spans="1:8" ht="85.5" customHeight="1" x14ac:dyDescent="0.2">
      <c r="A65" s="13" t="s">
        <v>91</v>
      </c>
      <c r="B65" s="15" t="s">
        <v>129</v>
      </c>
      <c r="C65" s="21"/>
      <c r="D65" s="21"/>
      <c r="E65" s="21"/>
      <c r="F65" s="23">
        <f t="shared" ref="F65:F66" si="12">IF(OR(LEFT(E65,3)="n.a",E65="na",LEFT(E65,4)="n. a",LEFT(E65,3)="n/a",LEFT(E65,3)="n a",LEFT(E65,3)="n./",LEFT(E65,3)="na.",LEFT(E65,3)="./."),0,1)</f>
        <v>1</v>
      </c>
      <c r="G65" s="14">
        <f t="shared" si="11"/>
        <v>0</v>
      </c>
      <c r="H65" s="14">
        <f>IF(C65="x",211,IF(D65="x",211*2,0))+IF(E65&gt;"",CODE(E65)+LEN(E65),0)</f>
        <v>0</v>
      </c>
    </row>
    <row r="66" spans="1:8" ht="85.5" customHeight="1" x14ac:dyDescent="0.2">
      <c r="A66" s="13" t="s">
        <v>112</v>
      </c>
      <c r="B66" s="15" t="s">
        <v>130</v>
      </c>
      <c r="C66" s="21"/>
      <c r="D66" s="21"/>
      <c r="E66" s="21"/>
      <c r="F66" s="23">
        <f t="shared" si="12"/>
        <v>1</v>
      </c>
      <c r="G66" s="14">
        <f t="shared" si="11"/>
        <v>0</v>
      </c>
      <c r="H66" s="14">
        <f t="shared" ref="H66:H68" si="13">IF(C66="x",211,IF(D66="x",211*2,0))+IF(E66&gt;"",CODE(E66)+LEN(E66),0)</f>
        <v>0</v>
      </c>
    </row>
    <row r="67" spans="1:8" ht="85.5" customHeight="1" x14ac:dyDescent="0.2">
      <c r="A67" s="13" t="s">
        <v>113</v>
      </c>
      <c r="B67" s="15" t="s">
        <v>131</v>
      </c>
      <c r="C67" s="21"/>
      <c r="D67" s="21"/>
      <c r="E67" s="21"/>
      <c r="F67" s="23">
        <f>IF(OR(LEFT(E67,3)="n.a",E67="na",LEFT(E67,4)="n. a",LEFT(E67,3)="n/a",LEFT(E67,3)="n a",LEFT(E67,3)="n./",LEFT(E67,3)="na.",LEFT(E67,3)="./."),0,2)</f>
        <v>2</v>
      </c>
      <c r="G67" s="14">
        <f t="shared" si="11"/>
        <v>0</v>
      </c>
      <c r="H67" s="14">
        <f t="shared" si="13"/>
        <v>0</v>
      </c>
    </row>
    <row r="68" spans="1:8" ht="66.75" customHeight="1" x14ac:dyDescent="0.2">
      <c r="A68" s="13" t="s">
        <v>114</v>
      </c>
      <c r="B68" s="15" t="s">
        <v>132</v>
      </c>
      <c r="C68" s="21"/>
      <c r="D68" s="21"/>
      <c r="E68" s="21"/>
      <c r="F68" s="23">
        <f>IF(OR(LEFT(E68,3)="n.a",E68="na",LEFT(E68,4)="n. a",LEFT(E68,3)="n/a",LEFT(E68,3)="n a",LEFT(E68,3)="n./",LEFT(E68,3)="na.",LEFT(E68,3)="./."),0,2)</f>
        <v>2</v>
      </c>
      <c r="G68" s="14">
        <f t="shared" si="11"/>
        <v>0</v>
      </c>
      <c r="H68" s="14">
        <f t="shared" si="13"/>
        <v>0</v>
      </c>
    </row>
    <row r="69" spans="1:8" ht="60.75" customHeight="1" x14ac:dyDescent="0.2">
      <c r="A69" s="13" t="s">
        <v>135</v>
      </c>
      <c r="B69" s="15" t="s">
        <v>133</v>
      </c>
      <c r="C69" s="21"/>
      <c r="D69" s="21"/>
      <c r="E69" s="21"/>
      <c r="F69" s="23">
        <f>IF(OR(LEFT(E69,3)="n.a",E69="na",LEFT(E69,4)="n. a",LEFT(E69,3)="n/a",LEFT(E69,3)="n a",LEFT(E69,3)="n./",LEFT(E69,3)="na.",LEFT(E69,3)="./."),0,2)</f>
        <v>2</v>
      </c>
      <c r="G69" s="14">
        <f t="shared" si="11"/>
        <v>0</v>
      </c>
      <c r="H69" s="14">
        <f>IF(C69="x",212,IF(D69="x",212*2,0))+IF(E69&gt;"",CODE(E69)+LEN(E69),0)</f>
        <v>0</v>
      </c>
    </row>
    <row r="70" spans="1:8" ht="25.5" customHeight="1" x14ac:dyDescent="0.2">
      <c r="A70" s="9">
        <v>11</v>
      </c>
      <c r="B70" s="10" t="s">
        <v>92</v>
      </c>
      <c r="C70" s="55" t="s">
        <v>141</v>
      </c>
      <c r="D70" s="55"/>
      <c r="E70" s="55"/>
      <c r="F70" s="19"/>
      <c r="G70" s="20"/>
      <c r="H70" s="12">
        <f>SUM(H63:H69)</f>
        <v>0</v>
      </c>
    </row>
    <row r="71" spans="1:8" ht="40.5" customHeight="1" x14ac:dyDescent="0.2">
      <c r="A71" s="13" t="s">
        <v>93</v>
      </c>
      <c r="B71" s="15" t="s">
        <v>94</v>
      </c>
      <c r="C71" s="52"/>
      <c r="D71" s="53"/>
      <c r="E71" s="54"/>
      <c r="F71" s="28" t="s">
        <v>40</v>
      </c>
      <c r="G71" s="29" t="s">
        <v>41</v>
      </c>
      <c r="H71" s="14">
        <f>IF(C71&gt;"",CODE(C71)+LEN(C71),0)</f>
        <v>0</v>
      </c>
    </row>
    <row r="72" spans="1:8" ht="27" customHeight="1" x14ac:dyDescent="0.2">
      <c r="A72" s="13" t="s">
        <v>95</v>
      </c>
      <c r="B72" s="15" t="s">
        <v>96</v>
      </c>
      <c r="C72" s="52"/>
      <c r="D72" s="53"/>
      <c r="E72" s="54"/>
      <c r="F72" s="30">
        <f>SUM(F30:F69)</f>
        <v>71</v>
      </c>
      <c r="G72" s="30">
        <f>SUM(G30:G69)</f>
        <v>0</v>
      </c>
      <c r="H72" s="14">
        <f>IF(C72&gt;"",CODE(C72)+LEN(C72),0)</f>
        <v>0</v>
      </c>
    </row>
    <row r="73" spans="1:8" ht="52.5" customHeight="1" x14ac:dyDescent="0.2">
      <c r="A73" s="31" t="s">
        <v>97</v>
      </c>
      <c r="B73" s="15" t="s">
        <v>98</v>
      </c>
      <c r="C73" s="42"/>
      <c r="D73" s="42"/>
      <c r="E73" s="42"/>
      <c r="F73" s="32" t="s">
        <v>143</v>
      </c>
      <c r="G73" s="33">
        <f>IF(G72&gt;0,G72*100/F72,0)</f>
        <v>0</v>
      </c>
      <c r="H73" s="14">
        <f>IF(C73&gt;"",CODE(C73)+LEN(C73),0)</f>
        <v>0</v>
      </c>
    </row>
    <row r="74" spans="1:8" ht="21" customHeight="1" x14ac:dyDescent="0.2">
      <c r="A74" s="43" t="s">
        <v>99</v>
      </c>
      <c r="B74" s="43"/>
      <c r="C74" s="43"/>
      <c r="D74" s="43"/>
      <c r="E74" s="43"/>
      <c r="F74" s="44" t="str">
        <f>IF(G73&lt;60,"C-Lieferant",IF(AND(G73&gt;=60,G73&lt;85),"B-Lieferant","A-Lieferant"))</f>
        <v>C-Lieferant</v>
      </c>
      <c r="G74" s="44"/>
      <c r="H74" s="12">
        <f>SUM(H71:H73)</f>
        <v>0</v>
      </c>
    </row>
    <row r="75" spans="1:8" ht="135.75" customHeight="1" x14ac:dyDescent="0.2">
      <c r="A75" s="43"/>
      <c r="B75" s="43"/>
      <c r="C75" s="43"/>
      <c r="D75" s="43"/>
      <c r="E75" s="43"/>
      <c r="F75" s="5"/>
      <c r="G75" s="4"/>
      <c r="H75" s="4"/>
    </row>
    <row r="76" spans="1:8" ht="29.25" customHeight="1" x14ac:dyDescent="0.2">
      <c r="A76" s="45"/>
      <c r="B76" s="45"/>
      <c r="C76" s="46"/>
      <c r="D76" s="46"/>
      <c r="E76" s="46"/>
    </row>
    <row r="77" spans="1:8" ht="30.75" customHeight="1" x14ac:dyDescent="0.2">
      <c r="A77" s="47" t="s">
        <v>100</v>
      </c>
      <c r="B77" s="48"/>
      <c r="C77" s="49" t="s">
        <v>101</v>
      </c>
      <c r="D77" s="50"/>
      <c r="E77" s="51"/>
    </row>
    <row r="79" spans="1:8" hidden="1" x14ac:dyDescent="0.2">
      <c r="A79" s="41" t="str">
        <f>CONCATENATE(H21," - ",H24," - ",H29," - ",H37," - ",H41," - ",H46," - ",H51," - ",H58," - ",H62," - ",H70," - ",H74)</f>
        <v>0 - 0 - 0 - 0 - 0 - 0 - 0 - 0 - 0 - 0 - 0</v>
      </c>
      <c r="B79" s="41"/>
      <c r="C79" s="41"/>
      <c r="D79" s="41"/>
      <c r="E79" s="41"/>
      <c r="F79" s="35"/>
      <c r="G79" s="35"/>
      <c r="H79" s="35"/>
    </row>
  </sheetData>
  <sheetProtection algorithmName="SHA-512" hashValue="cEu9sV/T0up2fVH+G6xzkgXOV/nigZX4+VjJxIH6ehQBQvFrgBAqyyuOve/vkDjXAbrPEf8oNHKQ8icf871JXw==" saltValue="Hu4D5fOZinFSMOh8RWrypA==" spinCount="100000" sheet="1" formatRows="0" selectLockedCells="1"/>
  <mergeCells count="38">
    <mergeCell ref="C7:E7"/>
    <mergeCell ref="A2:E2"/>
    <mergeCell ref="A3:E3"/>
    <mergeCell ref="B4:E4"/>
    <mergeCell ref="C5:E5"/>
    <mergeCell ref="C6:E6"/>
    <mergeCell ref="C19:E19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72:E72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70:E70"/>
    <mergeCell ref="C71:E71"/>
    <mergeCell ref="A79:E79"/>
    <mergeCell ref="C73:E73"/>
    <mergeCell ref="A74:E75"/>
    <mergeCell ref="F74:G74"/>
    <mergeCell ref="A76:B76"/>
    <mergeCell ref="C76:E76"/>
    <mergeCell ref="A77:B77"/>
    <mergeCell ref="C77:E77"/>
  </mergeCells>
  <conditionalFormatting sqref="F74:G74">
    <cfRule type="cellIs" dxfId="2" priority="1" operator="equal">
      <formula>"A-Lieferant"</formula>
    </cfRule>
    <cfRule type="cellIs" dxfId="1" priority="2" operator="equal">
      <formula>"B-Lieferant"</formula>
    </cfRule>
    <cfRule type="cellIs" dxfId="0" priority="3" operator="equal">
      <formula>"C-Lieferant"</formula>
    </cfRule>
  </conditionalFormatting>
  <dataValidations count="4">
    <dataValidation type="list" allowBlank="1" sqref="E30:E36 E38:E40 E42:E45 E47:E50 E52:E57 E59:E61 E63:E69" xr:uid="{A48ECC00-BB5F-44FE-95B3-CC7CE3E9CC33}">
      <formula1>$M$26:$M$28</formula1>
    </dataValidation>
    <dataValidation allowBlank="1" sqref="C71:E73" xr:uid="{E98C6F9F-2B34-47BB-8FA3-641A36681ADF}"/>
    <dataValidation type="list" allowBlank="1" showInputMessage="1" showErrorMessage="1" sqref="C63:D69 C59:D61 C47:D50 C30:D36 C52:D57 C42:D45" xr:uid="{414116AA-8E65-4867-AFFD-1A2E7F547292}">
      <formula1>$F$1:$F$2</formula1>
    </dataValidation>
    <dataValidation type="list" allowBlank="1" showInputMessage="1" showErrorMessage="1" sqref="C38:D40" xr:uid="{01F35CCF-AE1E-47E9-BA64-96EF632601EB}">
      <formula1>$F$1:$G$1</formula1>
    </dataValidation>
  </dataValidations>
  <printOptions horizontalCentered="1"/>
  <pageMargins left="0.59055118110236227" right="0.59055118110236227" top="1.8055555555555556" bottom="0.77777777777777779" header="0.30555555555555558" footer="0.30555555555555558"/>
  <pageSetup paperSize="9" scale="96" fitToHeight="15" pageOrder="overThenDown" orientation="portrait" horizontalDpi="300" verticalDpi="300" r:id="rId1"/>
  <headerFooter scaleWithDoc="0">
    <oddHeader>&amp;L&amp;"Arial,Bold"&amp;7&amp;G_x000D__x000D_&amp;"Arial,Bold"&amp;14Formular        &amp;"Arial,Bold"&amp;12Lieferanten Selbstauditierungsbogen Dienstleistungen&amp;1 &amp;K00+000|10e2</oddHeader>
    <oddFooter>&amp;L&amp;"Arial,Standard"&amp;9Version: [4.0] | [Formular] | [Lieferanten Selbstauditierungsbogen Dienstleistungen]&amp;R&amp;"Arial,Standard"&amp;9Seite &amp;P von &amp;N&amp;1 &amp;K00+000|22b4</oddFooter>
  </headerFooter>
  <rowBreaks count="1" manualBreakCount="1">
    <brk id="23" max="4" man="1"/>
  </rowBreaks>
  <customProperties>
    <customPr name="IbpWorksheetKeyString_GUID" r:id="rId2"/>
  </customProperties>
  <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ormular" ma:contentTypeID="0x0101002C61E0D02DE31C4CA1B8B60717CCFBDF00E05AA09245BEB34A924FB23810B6AD18" ma:contentTypeVersion="38" ma:contentTypeDescription="Ein neues Excel-Formular erstellen" ma:contentTypeScope="" ma:versionID="fc1764b6018db9d98d48f68ab6b83caa">
  <xsd:schema xmlns:xsd="http://www.w3.org/2001/XMLSchema" xmlns:xs="http://www.w3.org/2001/XMLSchema" xmlns:p="http://schemas.microsoft.com/office/2006/metadata/properties" xmlns:ns1="http://schemas.microsoft.com/sharepoint/v3" xmlns:ns2="2d8107b1-aefc-4a66-a510-c40df0681a42" xmlns:ns3="86fb93b8-c02b-4be4-b8da-8a9a37753ac8" xmlns:ns4="559c13f8-cbbb-474e-982e-ba53c90025ed" targetNamespace="http://schemas.microsoft.com/office/2006/metadata/properties" ma:root="true" ma:fieldsID="3cd11b1cf2471866db78431c22940760" ns1:_="" ns2:_="" ns3:_="" ns4:_="">
    <xsd:import namespace="http://schemas.microsoft.com/sharepoint/v3"/>
    <xsd:import namespace="2d8107b1-aefc-4a66-a510-c40df0681a42"/>
    <xsd:import namespace="86fb93b8-c02b-4be4-b8da-8a9a37753ac8"/>
    <xsd:import namespace="559c13f8-cbbb-474e-982e-ba53c90025ed"/>
    <xsd:element name="properties">
      <xsd:complexType>
        <xsd:sequence>
          <xsd:element name="documentManagement">
            <xsd:complexType>
              <xsd:all>
                <xsd:element ref="ns2:DokumenttypTaxHTField0" minOccurs="0"/>
                <xsd:element ref="ns3:TaxCatchAll" minOccurs="0"/>
                <xsd:element ref="ns4:TaxCatchAllLabel" minOccurs="0"/>
                <xsd:element ref="ns2:Bearbeitet_von" minOccurs="0"/>
                <xsd:element ref="ns2:Erstellt_von" minOccurs="0"/>
                <xsd:element ref="ns2:Erstellt_am" minOccurs="0"/>
                <xsd:element ref="ns2:Geltungsbereich_WerkTaxHTField0" minOccurs="0"/>
                <xsd:element ref="ns2:Geltungsbereich_AbteilungTaxHTField0" minOccurs="0"/>
                <xsd:element ref="ns2:Geltungsbereich_StandortTaxHTField0" minOccurs="0"/>
                <xsd:element ref="ns2:ManagementsystemeTaxHTField0" minOccurs="0"/>
                <xsd:element ref="ns2:Pruefer" minOccurs="0"/>
                <xsd:element ref="ns2:Pruefungsdatum" minOccurs="0"/>
                <xsd:element ref="ns2:Freigeber" minOccurs="0"/>
                <xsd:element ref="ns2:Freigabedatum" minOccurs="0"/>
                <xsd:element ref="ns1:_dlc_Exempt" minOccurs="0"/>
                <xsd:element ref="ns2:DLCPolicyLabelValue" minOccurs="0"/>
                <xsd:element ref="ns2:DLCPolicyLabelClientValue" minOccurs="0"/>
                <xsd:element ref="ns2:DLCPolicyLabelLock" minOccurs="0"/>
                <xsd:element ref="ns2:Grund_der_Aenderung" minOccurs="0"/>
                <xsd:element ref="ns3:TaxKeywordTaxHTField" minOccurs="0"/>
                <xsd:element ref="ns2:Herkunft_x0020_Abteilung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7" nillable="true" ma:displayName="Von der Richtlinie ausgenommen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8107b1-aefc-4a66-a510-c40df0681a42" elementFormDefault="qualified">
    <xsd:import namespace="http://schemas.microsoft.com/office/2006/documentManagement/types"/>
    <xsd:import namespace="http://schemas.microsoft.com/office/infopath/2007/PartnerControls"/>
    <xsd:element name="DokumenttypTaxHTField0" ma:index="8" nillable="true" ma:taxonomy="true" ma:internalName="DokumenttypTaxHTField0" ma:taxonomyFieldName="Dokumenttyp" ma:displayName="Dokumentenart" ma:indexed="true" ma:readOnly="false" ma:default="" ma:fieldId="{7fb15baf-3726-4795-ad24-5d0a3c3e8f4f}" ma:sspId="4b00a758-05f4-4b11-badd-88e3884cc28d" ma:termSetId="a58390b6-432e-4eae-b98a-b8db003c1c2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Bearbeitet_von" ma:index="12" nillable="true" ma:displayName="Bearbeitet von" ma:list="UserInfo" ma:SharePointGroup="0" ma:internalName="Bearbeitet_von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rstellt_von" ma:index="13" nillable="true" ma:displayName="Erstellt von (Person)" ma:list="UserInfo" ma:SharePointGroup="0" ma:internalName="Erstellt_vo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rstellt_am" ma:index="14" nillable="true" ma:displayName="Erstellt am" ma:format="DateOnly" ma:internalName="Erstellt_am" ma:readOnly="false">
      <xsd:simpleType>
        <xsd:restriction base="dms:DateTime"/>
      </xsd:simpleType>
    </xsd:element>
    <xsd:element name="Geltungsbereich_WerkTaxHTField0" ma:index="15" nillable="true" ma:taxonomy="true" ma:internalName="Geltungsbereich_WerkTaxHTField0" ma:taxonomyFieldName="Geltungsbereich_Werk" ma:displayName="Geltungsbereich Organisation" ma:readOnly="false" ma:default="" ma:fieldId="{a5022a8b-8063-4519-b189-ddfaf6a4d9e7}" ma:taxonomyMulti="true" ma:sspId="4b00a758-05f4-4b11-badd-88e3884cc28d" ma:termSetId="31fb30c1-37f7-4e34-8b11-ed2e4d2cf2ec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Geltungsbereich_AbteilungTaxHTField0" ma:index="17" nillable="true" ma:taxonomy="true" ma:internalName="Geltungsbereich_AbteilungTaxHTField0" ma:taxonomyFieldName="Geltungsbereich_Abteilung" ma:displayName="Geltungsbereich Abteilung" ma:readOnly="false" ma:default="" ma:fieldId="{d69b3311-f2d6-4688-b56a-8dca3590173b}" ma:taxonomyMulti="true" ma:sspId="4b00a758-05f4-4b11-badd-88e3884cc28d" ma:termSetId="255f961b-4b01-40ae-9be3-a24c9faa98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Geltungsbereich_StandortTaxHTField0" ma:index="19" nillable="true" ma:taxonomy="true" ma:internalName="Geltungsbereich_StandortTaxHTField0" ma:taxonomyFieldName="Geltungsbereich_Standort" ma:displayName="Geltungsbereich Werk" ma:readOnly="false" ma:default="" ma:fieldId="{f76c1dde-d870-4fbe-bad1-2a99afcf5304}" ma:taxonomyMulti="true" ma:sspId="4b00a758-05f4-4b11-badd-88e3884cc28d" ma:termSetId="de33beaf-beb6-4c7c-82cb-74f1dd84471c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anagementsystemeTaxHTField0" ma:index="21" nillable="true" ma:taxonomy="true" ma:internalName="ManagementsystemeTaxHTField0" ma:taxonomyFieldName="Managementsysteme" ma:displayName="Managementsysteme" ma:readOnly="false" ma:default="" ma:fieldId="{956b4ae2-9ae9-435a-a6d9-59601da7bb03}" ma:taxonomyMulti="true" ma:sspId="4b00a758-05f4-4b11-badd-88e3884cc28d" ma:termSetId="0f93e1a8-316c-4121-a0c3-d22af1894049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ruefer" ma:index="23" nillable="true" ma:displayName="Prüfer" ma:list="UserInfo" ma:SharePointGroup="0" ma:internalName="Pruef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uefungsdatum" ma:index="24" nillable="true" ma:displayName="Prüfungsdatum" ma:description="Dieses Feld wird automatisch über den Workflow gefüllt" ma:format="DateOnly" ma:internalName="Pruefungsdatum" ma:readOnly="false">
      <xsd:simpleType>
        <xsd:restriction base="dms:DateTime"/>
      </xsd:simpleType>
    </xsd:element>
    <xsd:element name="Freigeber" ma:index="25" nillable="true" ma:displayName="Freigeber" ma:list="UserInfo" ma:SharePointGroup="0" ma:internalName="Freigeb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reigabedatum" ma:index="26" nillable="true" ma:displayName="Freigabedatum" ma:description="Dieses Feld wird automatisch über den Workflow gefüllt" ma:format="DateOnly" ma:internalName="Freigabedatum" ma:readOnly="false">
      <xsd:simpleType>
        <xsd:restriction base="dms:DateTime"/>
      </xsd:simpleType>
    </xsd:element>
    <xsd:element name="DLCPolicyLabelValue" ma:index="28" nillable="true" ma:displayName="Bezeichnung" ma:description="Speichert den aktuellen Wert der Bezeichnung." ma:internalName="DLCPolicyLabelValue" ma:readOnly="true">
      <xsd:simpleType>
        <xsd:restriction base="dms:Note">
          <xsd:maxLength value="255"/>
        </xsd:restriction>
      </xsd:simpleType>
    </xsd:element>
    <xsd:element name="DLCPolicyLabelClientValue" ma:index="29" nillable="true" ma:displayName="Clientbezeichnungswert" ma:description="Speichert den letzten Bezeichnungswert, der auf dem Client errechnet wurde." ma:hidden="true" ma:internalName="DLCPolicyLabelClientValue" ma:readOnly="false">
      <xsd:simpleType>
        <xsd:restriction base="dms:Note"/>
      </xsd:simpleType>
    </xsd:element>
    <xsd:element name="DLCPolicyLabelLock" ma:index="30" nillable="true" ma:displayName="Bezeichnung gesperrt" ma:description="Gibt an, ob die Bezeichnung zu aktualisieren ist, wenn Elementeigenschaften geändert werden." ma:hidden="true" ma:internalName="DLCPolicyLabelLock" ma:readOnly="false">
      <xsd:simpleType>
        <xsd:restriction base="dms:Text"/>
      </xsd:simpleType>
    </xsd:element>
    <xsd:element name="Grund_der_Aenderung" ma:index="31" nillable="true" ma:displayName="Grund der Änderung" ma:description="Bei Erstversionen bleibt dieses Feld leer" ma:internalName="Grund_x0020_der_x0020__x00c4_nderung">
      <xsd:simpleType>
        <xsd:restriction base="dms:Note">
          <xsd:maxLength value="255"/>
        </xsd:restriction>
      </xsd:simpleType>
    </xsd:element>
    <xsd:element name="Herkunft_x0020_AbteilungTaxHTField0" ma:index="35" nillable="true" ma:taxonomy="true" ma:internalName="Herkunft_x0020_AbteilungTaxHTField0" ma:taxonomyFieldName="Herkunft_x0020_Abteilung" ma:displayName="Herkunft Abteilung" ma:indexed="true" ma:fieldId="{993401e9-d594-42a0-a169-bd9ff0338339}" ma:sspId="4b00a758-05f4-4b11-badd-88e3884cc28d" ma:termSetId="999e4021-351e-4299-b646-52029666c978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fb93b8-c02b-4be4-b8da-8a9a37753ac8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iespalte &quot;Alle abfangen&quot;" ma:description="" ma:hidden="true" ma:list="{79407E8B-8C58-4139-9DFF-A5583ABD9CBF}" ma:internalName="TaxCatchAll" ma:readOnly="false" ma:showField="CatchAllData" ma:web="{559c13f8-cbbb-474e-982e-ba53c90025ed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33" nillable="true" ma:taxonomy="true" ma:internalName="TaxKeywordTaxHTField" ma:taxonomyFieldName="Schlagw_x00f6_rter" ma:displayName="Schlagwörter" ma:readOnly="false" ma:fieldId="{23f27201-bee3-471e-b2e7-b64fd8b7ca38}" ma:taxonomyMulti="true" ma:sspId="4b00a758-05f4-4b11-badd-88e3884cc28d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c13f8-cbbb-474e-982e-ba53c90025ed" elementFormDefault="qualified">
    <xsd:import namespace="http://schemas.microsoft.com/office/2006/documentManagement/types"/>
    <xsd:import namespace="http://schemas.microsoft.com/office/infopath/2007/PartnerControls"/>
    <xsd:element name="TaxCatchAllLabel" ma:index="10" nillable="true" ma:displayName="Taxonomiespalte &quot;Alle abfangen&quot;1" ma:description="" ma:hidden="true" ma:list="{79407e8b-8c58-4139-9dff-a5583abd9cbf}" ma:internalName="TaxCatchAllLabel" ma:readOnly="true" ma:showField="CatchAllDataLabel" ma:web="559c13f8-cbbb-474e-982e-ba53c90025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Formular (Hoch).xlsm</p:Name>
  <p:Description/>
  <p:Statement/>
  <p:PolicyItems>
    <p:PolicyItem featureId="Microsoft.Office.RecordsManagement.PolicyFeatures.PolicyLabel" staticId="0x0101002C61E0D02DE31C4CA1B8B60717CCFBDF00E05AA09245BEB34A924FB23810B6AD18|801092262" UniqueId="d99c317a-1e2a-4c52-a648-4867da2ee937">
      <p:Name>Bezeichnungen</p:Name>
      <p:Description>Generiert Bezeichnungen, die in Microsoft Office-Dokumente eingefügt werden können, um sicherzustellen, dass Dokumenteigenschaften oder sonstige wichtige Informationen beim Drucken von Dokumenten enthalten sind. Bezeichnungen können auch für die Suche nach Dokumenten verwendet werden.</p:Description>
      <p:CustomData>
        <label>
          <segment type="metadata">_UIVersionString</segment>
        </label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fb93b8-c02b-4be4-b8da-8a9a37753ac8">
      <Value>295</Value>
      <Value>478</Value>
      <Value>437</Value>
      <Value>508</Value>
      <Value>29</Value>
      <Value>169</Value>
      <Value>214</Value>
      <Value>213</Value>
      <Value>27</Value>
      <Value>186</Value>
      <Value>691</Value>
      <Value>445</Value>
    </TaxCatchAll>
    <Freigabedatum xmlns="2d8107b1-aefc-4a66-a510-c40df0681a42">2019-08-16T13:33:13+00:00</Freigabedatum>
    <Erstellt_am xmlns="2d8107b1-aefc-4a66-a510-c40df0681a42" xsi:nil="true"/>
    <Pruefer xmlns="2d8107b1-aefc-4a66-a510-c40df0681a42">
      <UserInfo>
        <DisplayName>Santangelo, Constanze</DisplayName>
        <AccountId>3086</AccountId>
        <AccountType/>
      </UserInfo>
    </Pruefer>
    <Erstellt_von xmlns="2d8107b1-aefc-4a66-a510-c40df0681a42">
      <UserInfo>
        <DisplayName>Klarmann, Rena</DisplayName>
        <AccountId>646</AccountId>
        <AccountType/>
      </UserInfo>
    </Erstellt_von>
    <Freigeber xmlns="2d8107b1-aefc-4a66-a510-c40df0681a42">
      <UserInfo>
        <DisplayName>Krapp, Marcus</DisplayName>
        <AccountId>4285</AccountId>
        <AccountType/>
      </UserInfo>
    </Freigeber>
    <Pruefungsdatum xmlns="2d8107b1-aefc-4a66-a510-c40df0681a42">2019-08-16T13:29:48+00:00</Pruefungsdatum>
    <Bearbeitet_von xmlns="2d8107b1-aefc-4a66-a510-c40df0681a42">
      <ns2:UserInfo xmlns:ns2="2d8107b1-aefc-4a66-a510-c40df0681a42">
        <ns2:DisplayName>Guenther, Silke</ns2:DisplayName>
        <ns2:AccountId>163</ns2:AccountId>
        <ns2:AccountType>User</ns2:AccountType>
      </ns2:UserInfo>
    </Bearbeitet_von>
    <Geltungsbereich_WerkTaxHTField0 xmlns="2d8107b1-aefc-4a66-a510-c40df0681a42">
      <Terms xmlns="http://schemas.microsoft.com/office/infopath/2007/PartnerControls">
        <TermInfo xmlns="http://schemas.microsoft.com/office/infopath/2007/PartnerControls">
          <TermName>DMK GmbH</TermName>
          <TermId>10afcac6-d193-4554-a726-92299768f0c6</TermId>
        </TermInfo>
        <TermInfo xmlns="http://schemas.microsoft.com/office/infopath/2007/PartnerControls">
          <TermName>Euro Cheese Vertriebs-GmbH</TermName>
          <TermId>68f7933c-a361-41e4-9c4c-9b05501c355a</TermId>
        </TermInfo>
        <TermInfo xmlns="http://schemas.microsoft.com/office/infopath/2007/PartnerControls">
          <TermName>Müritz Milch GmbH</TermName>
          <TermId>619f1b1b-3051-4747-8739-a7b69cfb0a5c</TermId>
        </TermInfo>
        <TermInfo xmlns="http://schemas.microsoft.com/office/infopath/2007/PartnerControls">
          <TermName>Norlac GmbH</TermName>
          <TermId>07a39052-b375-42d1-a6e0-f6ed92bcac07</TermId>
        </TermInfo>
        <TermInfo xmlns="http://schemas.microsoft.com/office/infopath/2007/PartnerControls">
          <TermName>DMK Versicherungskontor GmbH</TermName>
          <TermId>93787b81-f1c4-4c33-9456-be89083a0344</TermId>
        </TermInfo>
        <TermInfo xmlns="http://schemas.microsoft.com/office/infopath/2007/PartnerControls">
          <TermName>Zentralkäserei Mecklenburg-Vorpommern</TermName>
          <TermId>179e9fab-597c-45e2-a004-dcb2d39fc788</TermId>
        </TermInfo>
      </Terms>
    </Geltungsbereich_WerkTaxHTField0>
    <Geltungsbereich_AbteilungTaxHTField0 xmlns="2d8107b1-aefc-4a66-a510-c40df0681a4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Alle</TermName>
          <TermId xmlns="http://schemas.microsoft.com/office/infopath/2007/PartnerControls">51e5f3be-fe20-4c28-a3ef-c233890b3809</TermId>
        </TermInfo>
      </Terms>
    </Geltungsbereich_AbteilungTaxHTField0>
    <ManagementsystemeTaxHTField0 xmlns="2d8107b1-aefc-4a66-a510-c40df0681a42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Qualität</TermName>
          <TermId xmlns="http://schemas.microsoft.com/office/infopath/2007/PartnerControls">3b71dab2-6e8c-44e6-bfd3-d307c0ff625a</TermId>
        </TermInfo>
      </Terms>
    </ManagementsystemeTaxHTField0>
    <DokumenttypTaxHTField0 xmlns="2d8107b1-aefc-4a66-a510-c40df0681a42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Formular</TermName>
          <TermId xmlns="http://schemas.microsoft.com/office/infopath/2007/PartnerControls">f7cc0b20-0740-44d0-a5cc-bef369407ab5</TermId>
        </TermInfo>
      </Terms>
    </DokumenttypTaxHTField0>
    <Geltungsbereich_StandortTaxHTField0 xmlns="2d8107b1-aefc-4a66-a510-c40df0681a4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Alle</TermName>
          <TermId xmlns="http://schemas.microsoft.com/office/infopath/2007/PartnerControls">945dd104-b73f-44fd-be49-acad593636cb</TermId>
        </TermInfo>
      </Terms>
    </Geltungsbereich_StandortTaxHTField0>
    <DLCPolicyLabelClientValue xmlns="2d8107b1-aefc-4a66-a510-c40df0681a42">{_UIVersionString}</DLCPolicyLabelClientValue>
    <DLCPolicyLabelLock xmlns="2d8107b1-aefc-4a66-a510-c40df0681a42" xsi:nil="true"/>
    <DLCPolicyLabelValue xmlns="2d8107b1-aefc-4a66-a510-c40df0681a42">4.0</DLCPolicyLabelValue>
    <Grund_der_Aenderung xmlns="2d8107b1-aefc-4a66-a510-c40df0681a42">Angaben zu Umwelt / Energie - Normen fehlerhaft</Grund_der_Aenderung>
    <TaxKeywordTaxHTField xmlns="86fb93b8-c02b-4be4-b8da-8a9a37753ac8">
      <Terms xmlns="http://schemas.microsoft.com/office/infopath/2007/PartnerControls">
        <TermInfo xmlns="http://schemas.microsoft.com/office/infopath/2007/PartnerControls">
          <TermName xmlns="http://schemas.microsoft.com/office/infopath/2007/PartnerControls">LSA</TermName>
          <TermId xmlns="http://schemas.microsoft.com/office/infopath/2007/PartnerControls">19bad65b-30db-4dc1-a18a-fe778d4471be</TermId>
        </TermInfo>
      </Terms>
    </TaxKeywordTaxHTField>
    <Herkunft_x0020_AbteilungTaxHTField0 xmlns="2d8107b1-aefc-4a66-a510-c40df0681a42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Qualitätsmanagement</TermName>
          <TermId xmlns="http://schemas.microsoft.com/office/infopath/2007/PartnerControls">5bd203e1-931c-4913-9a33-9bbffd552b05</TermId>
        </TermInfo>
      </Terms>
    </Herkunft_x0020_AbteilungTaxHTField0>
  </documentManagement>
</p:properties>
</file>

<file path=customXml/itemProps1.xml><?xml version="1.0" encoding="utf-8"?>
<ds:datastoreItem xmlns:ds="http://schemas.openxmlformats.org/officeDocument/2006/customXml" ds:itemID="{0B8926CC-2691-485E-B6B4-4DDF9F784F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d8107b1-aefc-4a66-a510-c40df0681a42"/>
    <ds:schemaRef ds:uri="86fb93b8-c02b-4be4-b8da-8a9a37753ac8"/>
    <ds:schemaRef ds:uri="559c13f8-cbbb-474e-982e-ba53c90025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6DA116-53B8-4FED-A552-E1DDA2EC5031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0C135BF7-1971-4A27-8E19-F69E05D6871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350BE82-857C-40A4-B1BA-7B2D90D50550}">
  <ds:schemaRefs>
    <ds:schemaRef ds:uri="86fb93b8-c02b-4be4-b8da-8a9a37753ac8"/>
    <ds:schemaRef ds:uri="http://purl.org/dc/elements/1.1/"/>
    <ds:schemaRef ds:uri="http://schemas.microsoft.com/office/2006/metadata/properties"/>
    <ds:schemaRef ds:uri="2d8107b1-aefc-4a66-a510-c40df0681a42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59c13f8-cbbb-474e-982e-ba53c90025e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Lieferantenselbstauskunft</vt:lpstr>
      <vt:lpstr>Lieferantenselbstauskunft!Druckbereich</vt:lpstr>
      <vt:lpstr>Lieferantenselbstauskunft!Drucktitel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2013-06-26T10:23:59Z</cp:lastPrinted>
  <dcterms:created xsi:type="dcterms:W3CDTF">2006-09-16T00:00:00Z</dcterms:created>
  <dcterms:modified xsi:type="dcterms:W3CDTF">2024-09-17T05:28:23Z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0x0101002C61E0D02DE31C4CA1B8B60717CCFBDF00E05AA09245BEB34A924FB23810B6AD18</vt:lpwstr>
  </property>
  <property fmtid="{D5CDD505-2E9C-101B-9397-08002B2CF9AE}" pid="3" name="1. Prüfer">
    <vt:lpwstr/>
  </property>
  <property fmtid="{D5CDD505-2E9C-101B-9397-08002B2CF9AE}" pid="4" name="Herausgeber">
    <vt:lpwstr/>
  </property>
  <property fmtid="{D5CDD505-2E9C-101B-9397-08002B2CF9AE}" pid="5" name="Bearbeitet von">
    <vt:lpwstr/>
  </property>
  <property fmtid="{D5CDD505-2E9C-101B-9397-08002B2CF9AE}" pid="6" name="DLCPolicyLabelValue">
    <vt:lpwstr>{_UIVersionString}</vt:lpwstr>
  </property>
  <property fmtid="{D5CDD505-2E9C-101B-9397-08002B2CF9AE}" pid="7" name="DLCPolicyLabelClientValue">
    <vt:lpwstr>{_UIVersionString}</vt:lpwstr>
  </property>
  <property fmtid="{D5CDD505-2E9C-101B-9397-08002B2CF9AE}" pid="8" name="2. Prüfer">
    <vt:lpwstr/>
  </property>
  <property fmtid="{D5CDD505-2E9C-101B-9397-08002B2CF9AE}" pid="9" name="Erstellt am (Datum)">
    <vt:lpwstr/>
  </property>
  <property fmtid="{D5CDD505-2E9C-101B-9397-08002B2CF9AE}" pid="10" name="Geltungsbereich Abteilung">
    <vt:lpwstr/>
  </property>
  <property fmtid="{D5CDD505-2E9C-101B-9397-08002B2CF9AE}" pid="11" name="Datum 1. Prüfer">
    <vt:lpwstr/>
  </property>
  <property fmtid="{D5CDD505-2E9C-101B-9397-08002B2CF9AE}" pid="12" name="Managementsystem">
    <vt:lpwstr/>
  </property>
  <property fmtid="{D5CDD505-2E9C-101B-9397-08002B2CF9AE}" pid="13" name="Dokumenttyp">
    <vt:lpwstr>478;#Formular|f7cc0b20-0740-44d0-a5cc-bef369407ab5</vt:lpwstr>
  </property>
  <property fmtid="{D5CDD505-2E9C-101B-9397-08002B2CF9AE}" pid="14" name="Geltungsbereich Werk">
    <vt:lpwstr/>
  </property>
  <property fmtid="{D5CDD505-2E9C-101B-9397-08002B2CF9AE}" pid="15" name="Geltungsbereich Standort">
    <vt:lpwstr/>
  </property>
  <property fmtid="{D5CDD505-2E9C-101B-9397-08002B2CF9AE}" pid="16" name="DLCPolicyLabelLock">
    <vt:lpwstr/>
  </property>
  <property fmtid="{D5CDD505-2E9C-101B-9397-08002B2CF9AE}" pid="17" name="Datum 2. Prüfer">
    <vt:lpwstr/>
  </property>
  <property fmtid="{D5CDD505-2E9C-101B-9397-08002B2CF9AE}" pid="18" name="Geltungsbereich_Abteilung">
    <vt:lpwstr>437;#Alle|51e5f3be-fe20-4c28-a3ef-c233890b3809</vt:lpwstr>
  </property>
  <property fmtid="{D5CDD505-2E9C-101B-9397-08002B2CF9AE}" pid="19" name="Geltungsbereich_Werk">
    <vt:lpwstr>169;#DMK GmbH|10afcac6-d193-4554-a726-92299768f0c6;#445;#Euro Cheese Vertriebs-GmbH|68f7933c-a361-41e4-9c4c-9b05501c355a;#214;#Müritz Milch GmbH|619f1b1b-3051-4747-8739-a7b69cfb0a5c;#295;#Norlac GmbH|07a39052-b375-42d1-a6e0-f6ed92bcac07;#186;#DMK Versiche</vt:lpwstr>
  </property>
  <property fmtid="{D5CDD505-2E9C-101B-9397-08002B2CF9AE}" pid="20" name="Geltungsbereich_Standort">
    <vt:lpwstr>27;#Alle|945dd104-b73f-44fd-be49-acad593636cb</vt:lpwstr>
  </property>
  <property fmtid="{D5CDD505-2E9C-101B-9397-08002B2CF9AE}" pid="21" name="Managementsysteme">
    <vt:lpwstr>29;#Qualität|3b71dab2-6e8c-44e6-bfd3-d307c0ff625a</vt:lpwstr>
  </property>
  <property fmtid="{D5CDD505-2E9C-101B-9397-08002B2CF9AE}" pid="22" name="Herkunft Abteilung">
    <vt:lpwstr>508;#Qualitätsmanagement|5bd203e1-931c-4913-9a33-9bbffd552b05</vt:lpwstr>
  </property>
  <property fmtid="{D5CDD505-2E9C-101B-9397-08002B2CF9AE}" pid="23" name="Schlagwörter">
    <vt:lpwstr>691;#LSA|19bad65b-30db-4dc1-a18a-fe778d4471be</vt:lpwstr>
  </property>
  <property fmtid="{D5CDD505-2E9C-101B-9397-08002B2CF9AE}" pid="25" name="_NewReviewCycle">
    <vt:lpwstr/>
  </property>
</Properties>
</file>